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G:\マイドライブ\"/>
    </mc:Choice>
  </mc:AlternateContent>
  <xr:revisionPtr revIDLastSave="0" documentId="8_{2C632FC1-6138-4357-852C-73A7BB5CFA68}" xr6:coauthVersionLast="47" xr6:coauthVersionMax="47" xr10:uidLastSave="{00000000-0000-0000-0000-000000000000}"/>
  <bookViews>
    <workbookView xWindow="-110" yWindow="-110" windowWidth="19420" windowHeight="11500" tabRatio="888" firstSheet="3" activeTab="6" xr2:uid="{09DE8267-5C2C-4487-9CD2-3E50CBDCB75B}"/>
  </bookViews>
  <sheets>
    <sheet name="2022PSデータ" sheetId="1" r:id="rId1"/>
    <sheet name="2023PSデータ" sheetId="3" r:id="rId2"/>
    <sheet name="2024PSデータ" sheetId="2" r:id="rId3"/>
    <sheet name="2022世界選手権データ" sheetId="6" r:id="rId4"/>
    <sheet name="2023世界選手権データ" sheetId="7" r:id="rId5"/>
    <sheet name="2024世界選手権データ" sheetId="8" r:id="rId6"/>
    <sheet name="全体纏め" sheetId="10" r:id="rId7"/>
    <sheet name="検証用グラフ" sheetId="11" r:id="rId8"/>
  </sheets>
  <definedNames>
    <definedName name="_xlnm._FilterDatabase" localSheetId="0" hidden="1">'2022PSデータ'!$A$2:$K$743</definedName>
    <definedName name="_xlnm._FilterDatabase" localSheetId="3" hidden="1">'2022世界選手権データ'!$A$2:$K$766</definedName>
    <definedName name="_xlnm._FilterDatabase" localSheetId="1" hidden="1">'2023PSデータ'!$A$2:$K$925</definedName>
    <definedName name="_xlnm._FilterDatabase" localSheetId="4" hidden="1">'2023世界選手権データ'!$A$2:$K$769</definedName>
    <definedName name="_xlnm._FilterDatabase" localSheetId="2" hidden="1">'2024PSデータ'!$A$2:$K$803</definedName>
    <definedName name="_xlnm._FilterDatabase" localSheetId="5" hidden="1">'2024世界選手権データ'!$A$2:$K$772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3" i="10" l="1"/>
  <c r="I23" i="10"/>
  <c r="G23" i="10"/>
  <c r="M22" i="10"/>
  <c r="K22" i="10"/>
  <c r="G22" i="10"/>
  <c r="M21" i="10"/>
  <c r="M24" i="10" s="1"/>
  <c r="I21" i="10"/>
  <c r="K24" i="10" s="1"/>
  <c r="G21" i="10"/>
  <c r="G24" i="10" s="1"/>
  <c r="M29" i="10"/>
  <c r="K29" i="10"/>
  <c r="G29" i="10"/>
  <c r="M28" i="10"/>
  <c r="I28" i="10"/>
  <c r="G28" i="10"/>
  <c r="M27" i="10"/>
  <c r="M30" i="10" s="1"/>
  <c r="I27" i="10"/>
  <c r="G27" i="10"/>
  <c r="M38" i="10"/>
  <c r="K38" i="10"/>
  <c r="I38" i="10"/>
  <c r="G38" i="10"/>
  <c r="M37" i="10"/>
  <c r="K37" i="10"/>
  <c r="I37" i="10"/>
  <c r="G37" i="10"/>
  <c r="M36" i="10"/>
  <c r="M39" i="10" s="1"/>
  <c r="K36" i="10"/>
  <c r="I36" i="10"/>
  <c r="K39" i="10" s="1"/>
  <c r="G36" i="10"/>
  <c r="G39" i="10" s="1"/>
  <c r="G42" i="10"/>
  <c r="G45" i="10" s="1"/>
  <c r="I42" i="10"/>
  <c r="K45" i="10" s="1"/>
  <c r="M42" i="10"/>
  <c r="G43" i="10"/>
  <c r="K43" i="10"/>
  <c r="M43" i="10"/>
  <c r="G44" i="10"/>
  <c r="K44" i="10"/>
  <c r="M44" i="10"/>
  <c r="M45" i="10"/>
  <c r="M83" i="10"/>
  <c r="K83" i="10"/>
  <c r="I83" i="10"/>
  <c r="G83" i="10"/>
  <c r="M82" i="10"/>
  <c r="K82" i="10"/>
  <c r="I82" i="10"/>
  <c r="G82" i="10"/>
  <c r="M81" i="10"/>
  <c r="K81" i="10"/>
  <c r="I81" i="10"/>
  <c r="G81" i="10"/>
  <c r="G87" i="10"/>
  <c r="I87" i="10"/>
  <c r="K90" i="10" s="1"/>
  <c r="M87" i="10"/>
  <c r="M90" i="10" s="1"/>
  <c r="G88" i="10"/>
  <c r="I88" i="10"/>
  <c r="M88" i="10"/>
  <c r="G89" i="10"/>
  <c r="I89" i="10"/>
  <c r="M89" i="10"/>
  <c r="G90" i="10"/>
  <c r="M68" i="10"/>
  <c r="K68" i="10"/>
  <c r="I68" i="10"/>
  <c r="G68" i="10"/>
  <c r="M67" i="10"/>
  <c r="K67" i="10"/>
  <c r="I67" i="10"/>
  <c r="G67" i="10"/>
  <c r="M66" i="10"/>
  <c r="M69" i="10" s="1"/>
  <c r="K66" i="10"/>
  <c r="K69" i="10" s="1"/>
  <c r="I66" i="10"/>
  <c r="G66" i="10"/>
  <c r="G69" i="10" s="1"/>
  <c r="M53" i="10"/>
  <c r="K53" i="10"/>
  <c r="I53" i="10"/>
  <c r="G53" i="10"/>
  <c r="M52" i="10"/>
  <c r="K52" i="10"/>
  <c r="G52" i="10"/>
  <c r="M51" i="10"/>
  <c r="K51" i="10"/>
  <c r="I51" i="10"/>
  <c r="K54" i="10" s="1"/>
  <c r="G51" i="10"/>
  <c r="G54" i="10" s="1"/>
  <c r="M8" i="10"/>
  <c r="K8" i="10"/>
  <c r="I8" i="10"/>
  <c r="G8" i="10"/>
  <c r="M7" i="10"/>
  <c r="K7" i="10"/>
  <c r="I7" i="10"/>
  <c r="G7" i="10"/>
  <c r="M6" i="10"/>
  <c r="K6" i="10"/>
  <c r="I6" i="10"/>
  <c r="G6" i="10"/>
  <c r="M113" i="10"/>
  <c r="K113" i="10"/>
  <c r="I113" i="10"/>
  <c r="G113" i="10"/>
  <c r="M112" i="10"/>
  <c r="K112" i="10"/>
  <c r="I112" i="10"/>
  <c r="G112" i="10"/>
  <c r="M111" i="10"/>
  <c r="M114" i="10" s="1"/>
  <c r="K111" i="10"/>
  <c r="I111" i="10"/>
  <c r="K114" i="10" s="1"/>
  <c r="G111" i="10"/>
  <c r="M74" i="10"/>
  <c r="I74" i="10"/>
  <c r="G74" i="10"/>
  <c r="M73" i="10"/>
  <c r="K73" i="10"/>
  <c r="G73" i="10"/>
  <c r="M72" i="10"/>
  <c r="M75" i="10" s="1"/>
  <c r="I72" i="10"/>
  <c r="K75" i="10" s="1"/>
  <c r="G72" i="10"/>
  <c r="G75" i="10" s="1"/>
  <c r="M59" i="10"/>
  <c r="I59" i="10"/>
  <c r="G59" i="10"/>
  <c r="M58" i="10"/>
  <c r="I58" i="10"/>
  <c r="K60" i="10" s="1"/>
  <c r="G58" i="10"/>
  <c r="M57" i="10"/>
  <c r="I57" i="10"/>
  <c r="G57" i="10"/>
  <c r="M134" i="10"/>
  <c r="K134" i="10"/>
  <c r="G134" i="10"/>
  <c r="M133" i="10"/>
  <c r="M135" i="10" s="1"/>
  <c r="K133" i="10"/>
  <c r="G133" i="10"/>
  <c r="M132" i="10"/>
  <c r="I132" i="10"/>
  <c r="K135" i="10" s="1"/>
  <c r="G132" i="10"/>
  <c r="G135" i="10" s="1"/>
  <c r="G137" i="10" s="1"/>
  <c r="M128" i="10"/>
  <c r="K128" i="10"/>
  <c r="G128" i="10"/>
  <c r="M127" i="10"/>
  <c r="K127" i="10"/>
  <c r="G127" i="10"/>
  <c r="M126" i="10"/>
  <c r="M129" i="10" s="1"/>
  <c r="K126" i="10"/>
  <c r="K129" i="10" s="1"/>
  <c r="K137" i="10" s="1"/>
  <c r="G126" i="10"/>
  <c r="G129" i="10" s="1"/>
  <c r="E772" i="8"/>
  <c r="E771" i="8"/>
  <c r="E770" i="8"/>
  <c r="E769" i="8"/>
  <c r="E768" i="8"/>
  <c r="E767" i="8"/>
  <c r="E766" i="8"/>
  <c r="E765" i="8"/>
  <c r="E764" i="8"/>
  <c r="E763" i="8"/>
  <c r="E762" i="8"/>
  <c r="E761" i="8"/>
  <c r="E760" i="8"/>
  <c r="E759" i="8"/>
  <c r="E758" i="8"/>
  <c r="E757" i="8"/>
  <c r="E756" i="8"/>
  <c r="E755" i="8"/>
  <c r="E754" i="8"/>
  <c r="E753" i="8"/>
  <c r="E752" i="8"/>
  <c r="E751" i="8"/>
  <c r="E750" i="8"/>
  <c r="E749" i="8"/>
  <c r="E748" i="8"/>
  <c r="E747" i="8"/>
  <c r="E746" i="8"/>
  <c r="E745" i="8"/>
  <c r="E744" i="8"/>
  <c r="E743" i="8"/>
  <c r="E742" i="8"/>
  <c r="E741" i="8"/>
  <c r="E740" i="8"/>
  <c r="E739" i="8"/>
  <c r="E738" i="8"/>
  <c r="E737" i="8"/>
  <c r="E736" i="8"/>
  <c r="E735" i="8"/>
  <c r="E734" i="8"/>
  <c r="E733" i="8"/>
  <c r="E732" i="8"/>
  <c r="E731" i="8"/>
  <c r="E730" i="8"/>
  <c r="E729" i="8"/>
  <c r="E728" i="8"/>
  <c r="E727" i="8"/>
  <c r="E726" i="8"/>
  <c r="E725" i="8"/>
  <c r="E724" i="8"/>
  <c r="E723" i="8"/>
  <c r="E722" i="8"/>
  <c r="E721" i="8"/>
  <c r="E720" i="8"/>
  <c r="E719" i="8"/>
  <c r="E718" i="8"/>
  <c r="E717" i="8"/>
  <c r="E716" i="8"/>
  <c r="E715" i="8"/>
  <c r="E714" i="8"/>
  <c r="E713" i="8"/>
  <c r="E712" i="8"/>
  <c r="E711" i="8"/>
  <c r="E710" i="8"/>
  <c r="E709" i="8"/>
  <c r="E708" i="8"/>
  <c r="E707" i="8"/>
  <c r="E706" i="8"/>
  <c r="E705" i="8"/>
  <c r="E704" i="8"/>
  <c r="E703" i="8"/>
  <c r="E702" i="8"/>
  <c r="E701" i="8"/>
  <c r="E700" i="8"/>
  <c r="E699" i="8"/>
  <c r="E698" i="8"/>
  <c r="E697" i="8"/>
  <c r="E696" i="8"/>
  <c r="E695" i="8"/>
  <c r="M98" i="10"/>
  <c r="K98" i="10"/>
  <c r="I98" i="10"/>
  <c r="G98" i="10"/>
  <c r="M97" i="10"/>
  <c r="M99" i="10" s="1"/>
  <c r="K97" i="10"/>
  <c r="I97" i="10"/>
  <c r="K99" i="10" s="1"/>
  <c r="G97" i="10"/>
  <c r="M96" i="10"/>
  <c r="K96" i="10"/>
  <c r="I96" i="10"/>
  <c r="G96" i="10"/>
  <c r="E694" i="8"/>
  <c r="E693" i="8"/>
  <c r="E692" i="8"/>
  <c r="E691" i="8"/>
  <c r="E690" i="8"/>
  <c r="E689" i="8"/>
  <c r="E688" i="8"/>
  <c r="E687" i="8"/>
  <c r="E686" i="8"/>
  <c r="E685" i="8"/>
  <c r="E684" i="8"/>
  <c r="E683" i="8"/>
  <c r="E682" i="8"/>
  <c r="E681" i="8"/>
  <c r="E680" i="8"/>
  <c r="E679" i="8"/>
  <c r="E678" i="8"/>
  <c r="E677" i="8"/>
  <c r="E676" i="8"/>
  <c r="E675" i="8"/>
  <c r="E674" i="8"/>
  <c r="E673" i="8"/>
  <c r="E672" i="8"/>
  <c r="E671" i="8"/>
  <c r="E670" i="8"/>
  <c r="E669" i="8"/>
  <c r="E668" i="8"/>
  <c r="E667" i="8"/>
  <c r="E666" i="8"/>
  <c r="E665" i="8"/>
  <c r="E664" i="8"/>
  <c r="E663" i="8"/>
  <c r="E662" i="8"/>
  <c r="E661" i="8"/>
  <c r="E660" i="8"/>
  <c r="E659" i="8"/>
  <c r="E658" i="8"/>
  <c r="E657" i="8"/>
  <c r="E656" i="8"/>
  <c r="E655" i="8"/>
  <c r="E654" i="8"/>
  <c r="E653" i="8"/>
  <c r="E652" i="8"/>
  <c r="E651" i="8"/>
  <c r="M119" i="10"/>
  <c r="I119" i="10"/>
  <c r="G119" i="10"/>
  <c r="M118" i="10"/>
  <c r="I118" i="10"/>
  <c r="G118" i="10"/>
  <c r="M117" i="10"/>
  <c r="I117" i="10"/>
  <c r="G117" i="10"/>
  <c r="M104" i="10"/>
  <c r="I104" i="10"/>
  <c r="G104" i="10"/>
  <c r="M103" i="10"/>
  <c r="I103" i="10"/>
  <c r="G103" i="10"/>
  <c r="M102" i="10"/>
  <c r="I102" i="10"/>
  <c r="G102" i="10"/>
  <c r="M14" i="10"/>
  <c r="I14" i="10"/>
  <c r="G14" i="10"/>
  <c r="M13" i="10"/>
  <c r="I13" i="10"/>
  <c r="G13" i="10"/>
  <c r="M12" i="10"/>
  <c r="I12" i="10"/>
  <c r="G12" i="10"/>
  <c r="E650" i="8"/>
  <c r="E649" i="8"/>
  <c r="E648" i="8"/>
  <c r="E647" i="8"/>
  <c r="E646" i="8"/>
  <c r="E645" i="8"/>
  <c r="E644" i="8"/>
  <c r="E643" i="8"/>
  <c r="E642" i="8"/>
  <c r="E641" i="8"/>
  <c r="E640" i="8"/>
  <c r="E639" i="8"/>
  <c r="E638" i="8"/>
  <c r="E637" i="8"/>
  <c r="E636" i="8"/>
  <c r="E635" i="8"/>
  <c r="E634" i="8"/>
  <c r="E633" i="8"/>
  <c r="E632" i="8"/>
  <c r="E631" i="8"/>
  <c r="E630" i="8"/>
  <c r="E629" i="8"/>
  <c r="E628" i="8"/>
  <c r="E627" i="8"/>
  <c r="E626" i="8"/>
  <c r="E625" i="8"/>
  <c r="E624" i="8"/>
  <c r="E623" i="8"/>
  <c r="E622" i="8"/>
  <c r="E621" i="8"/>
  <c r="E620" i="8"/>
  <c r="E619" i="8"/>
  <c r="E618" i="8"/>
  <c r="E617" i="8"/>
  <c r="E616" i="8"/>
  <c r="E615" i="8"/>
  <c r="E614" i="8"/>
  <c r="E613" i="8"/>
  <c r="E612" i="8"/>
  <c r="E611" i="8"/>
  <c r="E610" i="8"/>
  <c r="E609" i="8"/>
  <c r="E608" i="8"/>
  <c r="E607" i="8"/>
  <c r="E606" i="8"/>
  <c r="E605" i="8"/>
  <c r="E604" i="8"/>
  <c r="E603" i="8"/>
  <c r="E602" i="8"/>
  <c r="E601" i="8"/>
  <c r="E600" i="8"/>
  <c r="E599" i="8"/>
  <c r="E598" i="8"/>
  <c r="E597" i="8"/>
  <c r="E596" i="8"/>
  <c r="E595" i="8"/>
  <c r="E594" i="8"/>
  <c r="E593" i="8"/>
  <c r="E592" i="8"/>
  <c r="E591" i="8"/>
  <c r="E590" i="8"/>
  <c r="E589" i="8"/>
  <c r="E588" i="8"/>
  <c r="E587" i="8"/>
  <c r="E586" i="8"/>
  <c r="E585" i="8"/>
  <c r="E584" i="8"/>
  <c r="E583" i="8"/>
  <c r="E582" i="8"/>
  <c r="E581" i="8"/>
  <c r="E580" i="8"/>
  <c r="E579" i="8"/>
  <c r="E578" i="8"/>
  <c r="E577" i="8"/>
  <c r="E576" i="8"/>
  <c r="E575" i="8"/>
  <c r="E574" i="8"/>
  <c r="E573" i="8"/>
  <c r="E572" i="8"/>
  <c r="E571" i="8"/>
  <c r="E570" i="8"/>
  <c r="E569" i="8"/>
  <c r="E568" i="8"/>
  <c r="E567" i="8"/>
  <c r="E566" i="8"/>
  <c r="E565" i="8"/>
  <c r="E564" i="8"/>
  <c r="E563" i="8"/>
  <c r="E562" i="8"/>
  <c r="E561" i="8"/>
  <c r="E560" i="8"/>
  <c r="E559" i="8"/>
  <c r="E558" i="8"/>
  <c r="E557" i="8"/>
  <c r="E556" i="8"/>
  <c r="E555" i="8"/>
  <c r="E554" i="8"/>
  <c r="E553" i="8"/>
  <c r="E552" i="8"/>
  <c r="E551" i="8"/>
  <c r="E550" i="8"/>
  <c r="E549" i="8"/>
  <c r="E548" i="8"/>
  <c r="E547" i="8"/>
  <c r="E546" i="8"/>
  <c r="E545" i="8"/>
  <c r="E544" i="8"/>
  <c r="E543" i="8"/>
  <c r="E542" i="8"/>
  <c r="E541" i="8"/>
  <c r="E540" i="8"/>
  <c r="E539" i="8"/>
  <c r="E538" i="8"/>
  <c r="E537" i="8"/>
  <c r="E536" i="8"/>
  <c r="E535" i="8"/>
  <c r="E534" i="8"/>
  <c r="E533" i="8"/>
  <c r="E532" i="8"/>
  <c r="E531" i="8"/>
  <c r="E530" i="8"/>
  <c r="E529" i="8"/>
  <c r="E528" i="8"/>
  <c r="E527" i="8"/>
  <c r="E526" i="8"/>
  <c r="E525" i="8"/>
  <c r="E524" i="8"/>
  <c r="E523" i="8"/>
  <c r="E522" i="8"/>
  <c r="E521" i="8"/>
  <c r="E520" i="8"/>
  <c r="E519" i="8"/>
  <c r="E518" i="8"/>
  <c r="E517" i="8"/>
  <c r="E516" i="8"/>
  <c r="E515" i="8"/>
  <c r="E514" i="8"/>
  <c r="E513" i="8"/>
  <c r="E512" i="8"/>
  <c r="E511" i="8"/>
  <c r="E510" i="8"/>
  <c r="E509" i="8"/>
  <c r="E508" i="8"/>
  <c r="E507" i="8"/>
  <c r="E506" i="8"/>
  <c r="E505" i="8"/>
  <c r="E504" i="8"/>
  <c r="E503" i="8"/>
  <c r="E502" i="8"/>
  <c r="E501" i="8"/>
  <c r="E500" i="8"/>
  <c r="E499" i="8"/>
  <c r="E498" i="8"/>
  <c r="E497" i="8"/>
  <c r="E496" i="8"/>
  <c r="E495" i="8"/>
  <c r="E494" i="8"/>
  <c r="E493" i="8"/>
  <c r="E492" i="8"/>
  <c r="E491" i="8"/>
  <c r="E490" i="8"/>
  <c r="E489" i="8"/>
  <c r="E488" i="8"/>
  <c r="E487" i="8"/>
  <c r="E486" i="8"/>
  <c r="E485" i="8"/>
  <c r="E484" i="8"/>
  <c r="E483" i="8"/>
  <c r="E482" i="8"/>
  <c r="E481" i="8"/>
  <c r="E480" i="8"/>
  <c r="E479" i="8"/>
  <c r="E478" i="8"/>
  <c r="E477" i="8"/>
  <c r="E476" i="8"/>
  <c r="E475" i="8"/>
  <c r="E474" i="8"/>
  <c r="E473" i="8"/>
  <c r="E472" i="8"/>
  <c r="E471" i="8"/>
  <c r="E470" i="8"/>
  <c r="E469" i="8"/>
  <c r="E468" i="8"/>
  <c r="E467" i="8"/>
  <c r="E466" i="8"/>
  <c r="E465" i="8"/>
  <c r="E464" i="8"/>
  <c r="E463" i="8"/>
  <c r="E462" i="8"/>
  <c r="E461" i="8"/>
  <c r="E460" i="8"/>
  <c r="E459" i="8"/>
  <c r="E458" i="8"/>
  <c r="E457" i="8"/>
  <c r="E456" i="8"/>
  <c r="E455" i="8"/>
  <c r="E454" i="8"/>
  <c r="E453" i="8"/>
  <c r="E452" i="8"/>
  <c r="E451" i="8"/>
  <c r="E450" i="8"/>
  <c r="E449" i="8"/>
  <c r="E448" i="8"/>
  <c r="E447" i="8"/>
  <c r="E446" i="8"/>
  <c r="E445" i="8"/>
  <c r="E444" i="8"/>
  <c r="E443" i="8"/>
  <c r="E442" i="8"/>
  <c r="E441" i="8"/>
  <c r="E440" i="8"/>
  <c r="E439" i="8"/>
  <c r="E438" i="8"/>
  <c r="E437" i="8"/>
  <c r="E436" i="8"/>
  <c r="E435" i="8"/>
  <c r="E434" i="8"/>
  <c r="E433" i="8"/>
  <c r="E432" i="8"/>
  <c r="E431" i="8"/>
  <c r="E430" i="8"/>
  <c r="E429" i="8"/>
  <c r="E428" i="8"/>
  <c r="E427" i="8"/>
  <c r="E426" i="8"/>
  <c r="E425" i="8"/>
  <c r="E424" i="8"/>
  <c r="E423" i="8"/>
  <c r="E422" i="8"/>
  <c r="E421" i="8"/>
  <c r="E420" i="8"/>
  <c r="E419" i="8"/>
  <c r="E418" i="8"/>
  <c r="E417" i="8"/>
  <c r="E416" i="8"/>
  <c r="E415" i="8"/>
  <c r="E414" i="8"/>
  <c r="E413" i="8"/>
  <c r="E412" i="8"/>
  <c r="E411" i="8"/>
  <c r="E410" i="8"/>
  <c r="E409" i="8"/>
  <c r="E408" i="8"/>
  <c r="E407" i="8"/>
  <c r="E406" i="8"/>
  <c r="E405" i="8"/>
  <c r="E404" i="8"/>
  <c r="E403" i="8"/>
  <c r="E402" i="8"/>
  <c r="E401" i="8"/>
  <c r="E400" i="8"/>
  <c r="E399" i="8"/>
  <c r="E398" i="8"/>
  <c r="E397" i="8"/>
  <c r="E396" i="8"/>
  <c r="E395" i="8"/>
  <c r="E394" i="8"/>
  <c r="E393" i="8"/>
  <c r="E392" i="8"/>
  <c r="E391" i="8"/>
  <c r="E390" i="8"/>
  <c r="E389" i="8"/>
  <c r="E388" i="8"/>
  <c r="E387" i="8"/>
  <c r="E386" i="8"/>
  <c r="E385" i="8"/>
  <c r="E384" i="8"/>
  <c r="E383" i="8"/>
  <c r="E382" i="8"/>
  <c r="E381" i="8"/>
  <c r="E380" i="8"/>
  <c r="E379" i="8"/>
  <c r="E378" i="8"/>
  <c r="E377" i="8"/>
  <c r="E376" i="8"/>
  <c r="E375" i="8"/>
  <c r="E374" i="8"/>
  <c r="E373" i="8"/>
  <c r="E372" i="8"/>
  <c r="E371" i="8"/>
  <c r="E370" i="8"/>
  <c r="E369" i="8"/>
  <c r="E368" i="8"/>
  <c r="E367" i="8"/>
  <c r="E366" i="8"/>
  <c r="E365" i="8"/>
  <c r="E364" i="8"/>
  <c r="E363" i="8"/>
  <c r="E362" i="8"/>
  <c r="E361" i="8"/>
  <c r="E360" i="8"/>
  <c r="E359" i="8"/>
  <c r="E358" i="8"/>
  <c r="E357" i="8"/>
  <c r="E356" i="8"/>
  <c r="E355" i="8"/>
  <c r="E354" i="8"/>
  <c r="E353" i="8"/>
  <c r="E352" i="8"/>
  <c r="E351" i="8"/>
  <c r="E350" i="8"/>
  <c r="E349" i="8"/>
  <c r="E348" i="8"/>
  <c r="E347" i="8"/>
  <c r="E346" i="8"/>
  <c r="E345" i="8"/>
  <c r="E344" i="8"/>
  <c r="E343" i="8"/>
  <c r="E342" i="8"/>
  <c r="E341" i="8"/>
  <c r="E340" i="8"/>
  <c r="E339" i="8"/>
  <c r="E338" i="8"/>
  <c r="E337" i="8"/>
  <c r="E336" i="8"/>
  <c r="E335" i="8"/>
  <c r="E334" i="8"/>
  <c r="E333" i="8"/>
  <c r="E332" i="8"/>
  <c r="E331" i="8"/>
  <c r="E330" i="8"/>
  <c r="E329" i="8"/>
  <c r="E328" i="8"/>
  <c r="E327" i="8"/>
  <c r="E326" i="8"/>
  <c r="E325" i="8"/>
  <c r="E324" i="8"/>
  <c r="E323" i="8"/>
  <c r="E322" i="8"/>
  <c r="E321" i="8"/>
  <c r="E320" i="8"/>
  <c r="E319" i="8"/>
  <c r="E318" i="8"/>
  <c r="E317" i="8"/>
  <c r="E316" i="8"/>
  <c r="E315" i="8"/>
  <c r="E314" i="8"/>
  <c r="E313" i="8"/>
  <c r="E312" i="8"/>
  <c r="E311" i="8"/>
  <c r="E310" i="8"/>
  <c r="E309" i="8"/>
  <c r="E308" i="8"/>
  <c r="E307" i="8"/>
  <c r="E306" i="8"/>
  <c r="E305" i="8"/>
  <c r="E304" i="8"/>
  <c r="E303" i="8"/>
  <c r="E302" i="8"/>
  <c r="E301" i="8"/>
  <c r="E300" i="8"/>
  <c r="E299" i="8"/>
  <c r="E298" i="8"/>
  <c r="E297" i="8"/>
  <c r="E296" i="8"/>
  <c r="E295" i="8"/>
  <c r="E294" i="8"/>
  <c r="E293" i="8"/>
  <c r="E292" i="8"/>
  <c r="E291" i="8"/>
  <c r="E290" i="8"/>
  <c r="E289" i="8"/>
  <c r="E288" i="8"/>
  <c r="E287" i="8"/>
  <c r="E286" i="8"/>
  <c r="E285" i="8"/>
  <c r="E284" i="8"/>
  <c r="E283" i="8"/>
  <c r="E282" i="8"/>
  <c r="E281" i="8"/>
  <c r="E280" i="8"/>
  <c r="E279" i="8"/>
  <c r="E278" i="8"/>
  <c r="E277" i="8"/>
  <c r="E276" i="8"/>
  <c r="E275" i="8"/>
  <c r="E274" i="8"/>
  <c r="E273" i="8"/>
  <c r="E272" i="8"/>
  <c r="E271" i="8"/>
  <c r="E270" i="8"/>
  <c r="E269" i="8"/>
  <c r="E268" i="8"/>
  <c r="E267" i="8"/>
  <c r="E266" i="8"/>
  <c r="E265" i="8"/>
  <c r="E264" i="8"/>
  <c r="E263" i="8"/>
  <c r="E262" i="8"/>
  <c r="E261" i="8"/>
  <c r="E260" i="8"/>
  <c r="E259" i="8"/>
  <c r="E258" i="8"/>
  <c r="E257" i="8"/>
  <c r="E256" i="8"/>
  <c r="E255" i="8"/>
  <c r="E254" i="8"/>
  <c r="E253" i="8"/>
  <c r="E252" i="8"/>
  <c r="E251" i="8"/>
  <c r="E250" i="8"/>
  <c r="E249" i="8"/>
  <c r="E248" i="8"/>
  <c r="E247" i="8"/>
  <c r="E246" i="8"/>
  <c r="E245" i="8"/>
  <c r="E244" i="8"/>
  <c r="E243" i="8"/>
  <c r="E242" i="8"/>
  <c r="E241" i="8"/>
  <c r="E240" i="8"/>
  <c r="E239" i="8"/>
  <c r="E238" i="8"/>
  <c r="E237" i="8"/>
  <c r="E236" i="8"/>
  <c r="E235" i="8"/>
  <c r="E234" i="8"/>
  <c r="E233" i="8"/>
  <c r="E232" i="8"/>
  <c r="E231" i="8"/>
  <c r="E230" i="8"/>
  <c r="E229" i="8"/>
  <c r="E228" i="8"/>
  <c r="E227" i="8"/>
  <c r="E226" i="8"/>
  <c r="E225" i="8"/>
  <c r="E224" i="8"/>
  <c r="E223" i="8"/>
  <c r="E222" i="8"/>
  <c r="E221" i="8"/>
  <c r="E220" i="8"/>
  <c r="E219" i="8"/>
  <c r="E218" i="8"/>
  <c r="E217" i="8"/>
  <c r="E216" i="8"/>
  <c r="E215" i="8"/>
  <c r="E214" i="8"/>
  <c r="E213" i="8"/>
  <c r="E212" i="8"/>
  <c r="E211" i="8"/>
  <c r="E210" i="8"/>
  <c r="E209" i="8"/>
  <c r="E208" i="8"/>
  <c r="E207" i="8"/>
  <c r="E206" i="8"/>
  <c r="E205" i="8"/>
  <c r="E204" i="8"/>
  <c r="E203" i="8"/>
  <c r="E202" i="8"/>
  <c r="E201" i="8"/>
  <c r="E200" i="8"/>
  <c r="E199" i="8"/>
  <c r="E198" i="8"/>
  <c r="E197" i="8"/>
  <c r="E196" i="8"/>
  <c r="E195" i="8"/>
  <c r="E194" i="8"/>
  <c r="E193" i="8"/>
  <c r="E192" i="8"/>
  <c r="E191" i="8"/>
  <c r="E190" i="8"/>
  <c r="E189" i="8"/>
  <c r="E188" i="8"/>
  <c r="E187" i="8"/>
  <c r="E186" i="8"/>
  <c r="E185" i="8"/>
  <c r="E184" i="8"/>
  <c r="E183" i="8"/>
  <c r="E182" i="8"/>
  <c r="E181" i="8"/>
  <c r="E180" i="8"/>
  <c r="E179" i="8"/>
  <c r="E178" i="8"/>
  <c r="E177" i="8"/>
  <c r="E176" i="8"/>
  <c r="E175" i="8"/>
  <c r="E174" i="8"/>
  <c r="E173" i="8"/>
  <c r="E172" i="8"/>
  <c r="E171" i="8"/>
  <c r="E170" i="8"/>
  <c r="E169" i="8"/>
  <c r="E168" i="8"/>
  <c r="E167" i="8"/>
  <c r="E166" i="8"/>
  <c r="E165" i="8"/>
  <c r="E164" i="8"/>
  <c r="E163" i="8"/>
  <c r="E162" i="8"/>
  <c r="E161" i="8"/>
  <c r="E160" i="8"/>
  <c r="E159" i="8"/>
  <c r="E158" i="8"/>
  <c r="E157" i="8"/>
  <c r="E156" i="8"/>
  <c r="E155" i="8"/>
  <c r="E154" i="8"/>
  <c r="E153" i="8"/>
  <c r="E152" i="8"/>
  <c r="E151" i="8"/>
  <c r="E150" i="8"/>
  <c r="E149" i="8"/>
  <c r="E148" i="8"/>
  <c r="E147" i="8"/>
  <c r="E146" i="8"/>
  <c r="E145" i="8"/>
  <c r="E144" i="8"/>
  <c r="E143" i="8"/>
  <c r="E142" i="8"/>
  <c r="E141" i="8"/>
  <c r="E140" i="8"/>
  <c r="E139" i="8"/>
  <c r="E138" i="8"/>
  <c r="E137" i="8"/>
  <c r="E136" i="8"/>
  <c r="E135" i="8"/>
  <c r="E134" i="8"/>
  <c r="E133" i="8"/>
  <c r="E132" i="8"/>
  <c r="E131" i="8"/>
  <c r="E130" i="8"/>
  <c r="E129" i="8"/>
  <c r="E128" i="8"/>
  <c r="E127" i="8"/>
  <c r="E126" i="8"/>
  <c r="E125" i="8"/>
  <c r="E124" i="8"/>
  <c r="E123" i="8"/>
  <c r="E122" i="8"/>
  <c r="E121" i="8"/>
  <c r="E120" i="8"/>
  <c r="E119" i="8"/>
  <c r="E118" i="8"/>
  <c r="E117" i="8"/>
  <c r="E116" i="8"/>
  <c r="E115" i="8"/>
  <c r="E114" i="8"/>
  <c r="E113" i="8"/>
  <c r="E112" i="8"/>
  <c r="E111" i="8"/>
  <c r="E110" i="8"/>
  <c r="E109" i="8"/>
  <c r="E108" i="8"/>
  <c r="E107" i="8"/>
  <c r="E106" i="8"/>
  <c r="E105" i="8"/>
  <c r="E104" i="8"/>
  <c r="E103" i="8"/>
  <c r="E102" i="8"/>
  <c r="E101" i="8"/>
  <c r="E100" i="8"/>
  <c r="E99" i="8"/>
  <c r="E98" i="8"/>
  <c r="E97" i="8"/>
  <c r="E96" i="8"/>
  <c r="E95" i="8"/>
  <c r="E94" i="8"/>
  <c r="E93" i="8"/>
  <c r="E92" i="8"/>
  <c r="E91" i="8"/>
  <c r="E90" i="8"/>
  <c r="E89" i="8"/>
  <c r="E88" i="8"/>
  <c r="E87" i="8"/>
  <c r="E86" i="8"/>
  <c r="E85" i="8"/>
  <c r="E84" i="8"/>
  <c r="E83" i="8"/>
  <c r="E82" i="8"/>
  <c r="E81" i="8"/>
  <c r="E80" i="8"/>
  <c r="E79" i="8"/>
  <c r="E78" i="8"/>
  <c r="E77" i="8"/>
  <c r="E76" i="8"/>
  <c r="E75" i="8"/>
  <c r="E74" i="8"/>
  <c r="E73" i="8"/>
  <c r="E72" i="8"/>
  <c r="E71" i="8"/>
  <c r="E70" i="8"/>
  <c r="E69" i="8"/>
  <c r="E68" i="8"/>
  <c r="E67" i="8"/>
  <c r="E66" i="8"/>
  <c r="E65" i="8"/>
  <c r="E64" i="8"/>
  <c r="E63" i="8"/>
  <c r="E62" i="8"/>
  <c r="E61" i="8"/>
  <c r="E60" i="8"/>
  <c r="E59" i="8"/>
  <c r="E58" i="8"/>
  <c r="E57" i="8"/>
  <c r="E56" i="8"/>
  <c r="E55" i="8"/>
  <c r="E54" i="8"/>
  <c r="E53" i="8"/>
  <c r="E52" i="8"/>
  <c r="E51" i="8"/>
  <c r="E50" i="8"/>
  <c r="E49" i="8"/>
  <c r="E48" i="8"/>
  <c r="E47" i="8"/>
  <c r="E46" i="8"/>
  <c r="E45" i="8"/>
  <c r="E44" i="8"/>
  <c r="E43" i="8"/>
  <c r="E42" i="8"/>
  <c r="E41" i="8"/>
  <c r="E40" i="8"/>
  <c r="E39" i="8"/>
  <c r="E38" i="8"/>
  <c r="E37" i="8"/>
  <c r="E36" i="8"/>
  <c r="E35" i="8"/>
  <c r="E34" i="8"/>
  <c r="E33" i="8"/>
  <c r="E32" i="8"/>
  <c r="E31" i="8"/>
  <c r="E30" i="8"/>
  <c r="E29" i="8"/>
  <c r="E28" i="8"/>
  <c r="E27" i="8"/>
  <c r="E26" i="8"/>
  <c r="E25" i="8"/>
  <c r="E24" i="8"/>
  <c r="E23" i="8"/>
  <c r="E22" i="8"/>
  <c r="E21" i="8"/>
  <c r="E20" i="8"/>
  <c r="E19" i="8"/>
  <c r="E18" i="8"/>
  <c r="E17" i="8"/>
  <c r="E16" i="8"/>
  <c r="E15" i="8"/>
  <c r="E14" i="8"/>
  <c r="E13" i="8"/>
  <c r="E12" i="8"/>
  <c r="E11" i="8"/>
  <c r="E10" i="8"/>
  <c r="E9" i="8"/>
  <c r="E8" i="8"/>
  <c r="E7" i="8"/>
  <c r="E6" i="8"/>
  <c r="E5" i="8"/>
  <c r="E4" i="8"/>
  <c r="E3" i="8"/>
  <c r="E769" i="7"/>
  <c r="E768" i="7"/>
  <c r="E767" i="7"/>
  <c r="E766" i="7"/>
  <c r="E765" i="7"/>
  <c r="E764" i="7"/>
  <c r="E763" i="7"/>
  <c r="E762" i="7"/>
  <c r="E761" i="7"/>
  <c r="E760" i="7"/>
  <c r="E759" i="7"/>
  <c r="E758" i="7"/>
  <c r="E757" i="7"/>
  <c r="E756" i="7"/>
  <c r="E755" i="7"/>
  <c r="E754" i="7"/>
  <c r="E753" i="7"/>
  <c r="E752" i="7"/>
  <c r="E751" i="7"/>
  <c r="E750" i="7"/>
  <c r="E749" i="7"/>
  <c r="E748" i="7"/>
  <c r="E747" i="7"/>
  <c r="E746" i="7"/>
  <c r="E745" i="7"/>
  <c r="E744" i="7"/>
  <c r="E743" i="7"/>
  <c r="E742" i="7"/>
  <c r="E741" i="7"/>
  <c r="E740" i="7"/>
  <c r="E739" i="7"/>
  <c r="E738" i="7"/>
  <c r="E737" i="7"/>
  <c r="E736" i="7"/>
  <c r="E735" i="7"/>
  <c r="E734" i="7"/>
  <c r="E733" i="7"/>
  <c r="E732" i="7"/>
  <c r="E731" i="7"/>
  <c r="E730" i="7"/>
  <c r="E729" i="7"/>
  <c r="E728" i="7"/>
  <c r="E727" i="7"/>
  <c r="E726" i="7"/>
  <c r="E725" i="7"/>
  <c r="E724" i="7"/>
  <c r="E723" i="7"/>
  <c r="E722" i="7"/>
  <c r="E721" i="7"/>
  <c r="E720" i="7"/>
  <c r="E719" i="7"/>
  <c r="E718" i="7"/>
  <c r="E717" i="7"/>
  <c r="E716" i="7"/>
  <c r="E715" i="7"/>
  <c r="E714" i="7"/>
  <c r="E713" i="7"/>
  <c r="E712" i="7"/>
  <c r="E711" i="7"/>
  <c r="E710" i="7"/>
  <c r="E709" i="7"/>
  <c r="E708" i="7"/>
  <c r="E707" i="7"/>
  <c r="E706" i="7"/>
  <c r="E705" i="7"/>
  <c r="E704" i="7"/>
  <c r="E703" i="7"/>
  <c r="E702" i="7"/>
  <c r="E701" i="7"/>
  <c r="E700" i="7"/>
  <c r="E699" i="7"/>
  <c r="E698" i="7"/>
  <c r="E697" i="7"/>
  <c r="E696" i="7"/>
  <c r="E695" i="7"/>
  <c r="E694" i="7"/>
  <c r="E693" i="7"/>
  <c r="E692" i="7"/>
  <c r="E691" i="7"/>
  <c r="E690" i="7"/>
  <c r="E689" i="7"/>
  <c r="E688" i="7"/>
  <c r="E687" i="7"/>
  <c r="E686" i="7"/>
  <c r="E685" i="7"/>
  <c r="E684" i="7"/>
  <c r="E683" i="7"/>
  <c r="E682" i="7"/>
  <c r="E681" i="7"/>
  <c r="E680" i="7"/>
  <c r="E679" i="7"/>
  <c r="E678" i="7"/>
  <c r="E677" i="7"/>
  <c r="E676" i="7"/>
  <c r="E675" i="7"/>
  <c r="E674" i="7"/>
  <c r="E673" i="7"/>
  <c r="E672" i="7"/>
  <c r="E671" i="7"/>
  <c r="E670" i="7"/>
  <c r="E669" i="7"/>
  <c r="E668" i="7"/>
  <c r="E667" i="7"/>
  <c r="E666" i="7"/>
  <c r="E665" i="7"/>
  <c r="E664" i="7"/>
  <c r="E663" i="7"/>
  <c r="E662" i="7"/>
  <c r="E661" i="7"/>
  <c r="E660" i="7"/>
  <c r="E659" i="7"/>
  <c r="E658" i="7"/>
  <c r="E657" i="7"/>
  <c r="E656" i="7"/>
  <c r="E655" i="7"/>
  <c r="E654" i="7"/>
  <c r="E653" i="7"/>
  <c r="E652" i="7"/>
  <c r="E651" i="7"/>
  <c r="E650" i="7"/>
  <c r="E649" i="7"/>
  <c r="E648" i="7"/>
  <c r="E647" i="7"/>
  <c r="E646" i="7"/>
  <c r="E645" i="7"/>
  <c r="E644" i="7"/>
  <c r="E643" i="7"/>
  <c r="E642" i="7"/>
  <c r="E641" i="7"/>
  <c r="E640" i="7"/>
  <c r="E639" i="7"/>
  <c r="E638" i="7"/>
  <c r="E637" i="7"/>
  <c r="E636" i="7"/>
  <c r="E635" i="7"/>
  <c r="E634" i="7"/>
  <c r="E633" i="7"/>
  <c r="E632" i="7"/>
  <c r="E631" i="7"/>
  <c r="E630" i="7"/>
  <c r="E629" i="7"/>
  <c r="E628" i="7"/>
  <c r="E627" i="7"/>
  <c r="E626" i="7"/>
  <c r="E625" i="7"/>
  <c r="E624" i="7"/>
  <c r="E623" i="7"/>
  <c r="E622" i="7"/>
  <c r="E621" i="7"/>
  <c r="E620" i="7"/>
  <c r="E619" i="7"/>
  <c r="E618" i="7"/>
  <c r="E617" i="7"/>
  <c r="E616" i="7"/>
  <c r="E615" i="7"/>
  <c r="E614" i="7"/>
  <c r="E613" i="7"/>
  <c r="E612" i="7"/>
  <c r="E611" i="7"/>
  <c r="E610" i="7"/>
  <c r="E609" i="7"/>
  <c r="E608" i="7"/>
  <c r="E607" i="7"/>
  <c r="E606" i="7"/>
  <c r="E605" i="7"/>
  <c r="E604" i="7"/>
  <c r="E603" i="7"/>
  <c r="E602" i="7"/>
  <c r="E601" i="7"/>
  <c r="E600" i="7"/>
  <c r="E599" i="7"/>
  <c r="E598" i="7"/>
  <c r="E597" i="7"/>
  <c r="E596" i="7"/>
  <c r="E595" i="7"/>
  <c r="E594" i="7"/>
  <c r="E593" i="7"/>
  <c r="E592" i="7"/>
  <c r="E591" i="7"/>
  <c r="E590" i="7"/>
  <c r="E589" i="7"/>
  <c r="E588" i="7"/>
  <c r="E587" i="7"/>
  <c r="E586" i="7"/>
  <c r="E585" i="7"/>
  <c r="E584" i="7"/>
  <c r="E583" i="7"/>
  <c r="E582" i="7"/>
  <c r="E581" i="7"/>
  <c r="E580" i="7"/>
  <c r="E579" i="7"/>
  <c r="E578" i="7"/>
  <c r="E577" i="7"/>
  <c r="E576" i="7"/>
  <c r="E575" i="7"/>
  <c r="E574" i="7"/>
  <c r="E573" i="7"/>
  <c r="E572" i="7"/>
  <c r="E571" i="7"/>
  <c r="E570" i="7"/>
  <c r="E569" i="7"/>
  <c r="E568" i="7"/>
  <c r="E567" i="7"/>
  <c r="E566" i="7"/>
  <c r="E565" i="7"/>
  <c r="E564" i="7"/>
  <c r="E563" i="7"/>
  <c r="E562" i="7"/>
  <c r="E561" i="7"/>
  <c r="E560" i="7"/>
  <c r="E559" i="7"/>
  <c r="E558" i="7"/>
  <c r="E557" i="7"/>
  <c r="E556" i="7"/>
  <c r="E555" i="7"/>
  <c r="E554" i="7"/>
  <c r="E553" i="7"/>
  <c r="E552" i="7"/>
  <c r="E551" i="7"/>
  <c r="E550" i="7"/>
  <c r="E549" i="7"/>
  <c r="E548" i="7"/>
  <c r="E547" i="7"/>
  <c r="E546" i="7"/>
  <c r="E545" i="7"/>
  <c r="E544" i="7"/>
  <c r="E543" i="7"/>
  <c r="E542" i="7"/>
  <c r="E541" i="7"/>
  <c r="E540" i="7"/>
  <c r="E539" i="7"/>
  <c r="E538" i="7"/>
  <c r="E537" i="7"/>
  <c r="E536" i="7"/>
  <c r="E535" i="7"/>
  <c r="E534" i="7"/>
  <c r="E533" i="7"/>
  <c r="E532" i="7"/>
  <c r="E531" i="7"/>
  <c r="E530" i="7"/>
  <c r="E529" i="7"/>
  <c r="E528" i="7"/>
  <c r="E527" i="7"/>
  <c r="E526" i="7"/>
  <c r="E525" i="7"/>
  <c r="E524" i="7"/>
  <c r="E523" i="7"/>
  <c r="E522" i="7"/>
  <c r="E521" i="7"/>
  <c r="E520" i="7"/>
  <c r="E519" i="7"/>
  <c r="E518" i="7"/>
  <c r="E517" i="7"/>
  <c r="E516" i="7"/>
  <c r="E515" i="7"/>
  <c r="E514" i="7"/>
  <c r="E513" i="7"/>
  <c r="E512" i="7"/>
  <c r="E511" i="7"/>
  <c r="E510" i="7"/>
  <c r="E509" i="7"/>
  <c r="E508" i="7"/>
  <c r="E507" i="7"/>
  <c r="E506" i="7"/>
  <c r="E505" i="7"/>
  <c r="E504" i="7"/>
  <c r="E503" i="7"/>
  <c r="E502" i="7"/>
  <c r="E501" i="7"/>
  <c r="E500" i="7"/>
  <c r="E499" i="7"/>
  <c r="E498" i="7"/>
  <c r="E497" i="7"/>
  <c r="E496" i="7"/>
  <c r="E495" i="7"/>
  <c r="E494" i="7"/>
  <c r="E493" i="7"/>
  <c r="E492" i="7"/>
  <c r="E491" i="7"/>
  <c r="E490" i="7"/>
  <c r="E489" i="7"/>
  <c r="E488" i="7"/>
  <c r="E487" i="7"/>
  <c r="E486" i="7"/>
  <c r="E485" i="7"/>
  <c r="E484" i="7"/>
  <c r="E483" i="7"/>
  <c r="E482" i="7"/>
  <c r="E481" i="7"/>
  <c r="E480" i="7"/>
  <c r="E479" i="7"/>
  <c r="E478" i="7"/>
  <c r="E477" i="7"/>
  <c r="E476" i="7"/>
  <c r="E475" i="7"/>
  <c r="E474" i="7"/>
  <c r="E473" i="7"/>
  <c r="E472" i="7"/>
  <c r="E471" i="7"/>
  <c r="E470" i="7"/>
  <c r="E469" i="7"/>
  <c r="E468" i="7"/>
  <c r="E467" i="7"/>
  <c r="E466" i="7"/>
  <c r="E465" i="7"/>
  <c r="E464" i="7"/>
  <c r="E463" i="7"/>
  <c r="E462" i="7"/>
  <c r="E461" i="7"/>
  <c r="E460" i="7"/>
  <c r="E459" i="7"/>
  <c r="E458" i="7"/>
  <c r="E457" i="7"/>
  <c r="E456" i="7"/>
  <c r="E455" i="7"/>
  <c r="E454" i="7"/>
  <c r="E453" i="7"/>
  <c r="E452" i="7"/>
  <c r="E451" i="7"/>
  <c r="E450" i="7"/>
  <c r="E449" i="7"/>
  <c r="E448" i="7"/>
  <c r="E447" i="7"/>
  <c r="E446" i="7"/>
  <c r="E445" i="7"/>
  <c r="E444" i="7"/>
  <c r="E443" i="7"/>
  <c r="E442" i="7"/>
  <c r="E441" i="7"/>
  <c r="E440" i="7"/>
  <c r="E439" i="7"/>
  <c r="E438" i="7"/>
  <c r="E437" i="7"/>
  <c r="E436" i="7"/>
  <c r="E435" i="7"/>
  <c r="E434" i="7"/>
  <c r="E433" i="7"/>
  <c r="E432" i="7"/>
  <c r="E431" i="7"/>
  <c r="E430" i="7"/>
  <c r="E429" i="7"/>
  <c r="E428" i="7"/>
  <c r="E427" i="7"/>
  <c r="E426" i="7"/>
  <c r="E425" i="7"/>
  <c r="E424" i="7"/>
  <c r="E423" i="7"/>
  <c r="E422" i="7"/>
  <c r="E421" i="7"/>
  <c r="E420" i="7"/>
  <c r="E419" i="7"/>
  <c r="E418" i="7"/>
  <c r="E417" i="7"/>
  <c r="E416" i="7"/>
  <c r="E415" i="7"/>
  <c r="E414" i="7"/>
  <c r="E413" i="7"/>
  <c r="E412" i="7"/>
  <c r="E411" i="7"/>
  <c r="E410" i="7"/>
  <c r="E409" i="7"/>
  <c r="E408" i="7"/>
  <c r="E407" i="7"/>
  <c r="E406" i="7"/>
  <c r="E405" i="7"/>
  <c r="E404" i="7"/>
  <c r="E403" i="7"/>
  <c r="E402" i="7"/>
  <c r="E401" i="7"/>
  <c r="E400" i="7"/>
  <c r="E399" i="7"/>
  <c r="E398" i="7"/>
  <c r="E397" i="7"/>
  <c r="E396" i="7"/>
  <c r="E395" i="7"/>
  <c r="E394" i="7"/>
  <c r="E393" i="7"/>
  <c r="E392" i="7"/>
  <c r="E391" i="7"/>
  <c r="E390" i="7"/>
  <c r="E389" i="7"/>
  <c r="E388" i="7"/>
  <c r="E387" i="7"/>
  <c r="E386" i="7"/>
  <c r="E385" i="7"/>
  <c r="E384" i="7"/>
  <c r="E383" i="7"/>
  <c r="E382" i="7"/>
  <c r="E381" i="7"/>
  <c r="E380" i="7"/>
  <c r="E379" i="7"/>
  <c r="E378" i="7"/>
  <c r="E377" i="7"/>
  <c r="E376" i="7"/>
  <c r="E375" i="7"/>
  <c r="E374" i="7"/>
  <c r="E373" i="7"/>
  <c r="E372" i="7"/>
  <c r="E371" i="7"/>
  <c r="E370" i="7"/>
  <c r="E369" i="7"/>
  <c r="E368" i="7"/>
  <c r="E367" i="7"/>
  <c r="E366" i="7"/>
  <c r="E365" i="7"/>
  <c r="E364" i="7"/>
  <c r="E363" i="7"/>
  <c r="E362" i="7"/>
  <c r="E361" i="7"/>
  <c r="E360" i="7"/>
  <c r="E359" i="7"/>
  <c r="E358" i="7"/>
  <c r="E357" i="7"/>
  <c r="E356" i="7"/>
  <c r="E355" i="7"/>
  <c r="E354" i="7"/>
  <c r="E353" i="7"/>
  <c r="E352" i="7"/>
  <c r="E351" i="7"/>
  <c r="E350" i="7"/>
  <c r="E349" i="7"/>
  <c r="E348" i="7"/>
  <c r="E347" i="7"/>
  <c r="E346" i="7"/>
  <c r="E345" i="7"/>
  <c r="E344" i="7"/>
  <c r="E343" i="7"/>
  <c r="E342" i="7"/>
  <c r="E341" i="7"/>
  <c r="E340" i="7"/>
  <c r="E339" i="7"/>
  <c r="E338" i="7"/>
  <c r="E337" i="7"/>
  <c r="E336" i="7"/>
  <c r="E335" i="7"/>
  <c r="E334" i="7"/>
  <c r="E333" i="7"/>
  <c r="E332" i="7"/>
  <c r="E331" i="7"/>
  <c r="E330" i="7"/>
  <c r="E329" i="7"/>
  <c r="E328" i="7"/>
  <c r="E327" i="7"/>
  <c r="E326" i="7"/>
  <c r="E325" i="7"/>
  <c r="E324" i="7"/>
  <c r="E323" i="7"/>
  <c r="E322" i="7"/>
  <c r="E321" i="7"/>
  <c r="E320" i="7"/>
  <c r="E319" i="7"/>
  <c r="E318" i="7"/>
  <c r="E317" i="7"/>
  <c r="E316" i="7"/>
  <c r="E315" i="7"/>
  <c r="E314" i="7"/>
  <c r="E313" i="7"/>
  <c r="E312" i="7"/>
  <c r="E311" i="7"/>
  <c r="E310" i="7"/>
  <c r="E309" i="7"/>
  <c r="E308" i="7"/>
  <c r="E307" i="7"/>
  <c r="E306" i="7"/>
  <c r="E305" i="7"/>
  <c r="E304" i="7"/>
  <c r="E303" i="7"/>
  <c r="E302" i="7"/>
  <c r="E301" i="7"/>
  <c r="E300" i="7"/>
  <c r="E299" i="7"/>
  <c r="E298" i="7"/>
  <c r="E297" i="7"/>
  <c r="E296" i="7"/>
  <c r="E295" i="7"/>
  <c r="E294" i="7"/>
  <c r="E293" i="7"/>
  <c r="E292" i="7"/>
  <c r="E291" i="7"/>
  <c r="E290" i="7"/>
  <c r="E289" i="7"/>
  <c r="E288" i="7"/>
  <c r="E287" i="7"/>
  <c r="E286" i="7"/>
  <c r="E285" i="7"/>
  <c r="E284" i="7"/>
  <c r="E283" i="7"/>
  <c r="E282" i="7"/>
  <c r="E281" i="7"/>
  <c r="E280" i="7"/>
  <c r="E279" i="7"/>
  <c r="E278" i="7"/>
  <c r="E277" i="7"/>
  <c r="E276" i="7"/>
  <c r="E275" i="7"/>
  <c r="E274" i="7"/>
  <c r="E273" i="7"/>
  <c r="E272" i="7"/>
  <c r="E271" i="7"/>
  <c r="E270" i="7"/>
  <c r="E269" i="7"/>
  <c r="E268" i="7"/>
  <c r="E267" i="7"/>
  <c r="E266" i="7"/>
  <c r="E265" i="7"/>
  <c r="E264" i="7"/>
  <c r="E263" i="7"/>
  <c r="E262" i="7"/>
  <c r="E261" i="7"/>
  <c r="E260" i="7"/>
  <c r="E259" i="7"/>
  <c r="E258" i="7"/>
  <c r="E257" i="7"/>
  <c r="E256" i="7"/>
  <c r="E255" i="7"/>
  <c r="E254" i="7"/>
  <c r="E253" i="7"/>
  <c r="E252" i="7"/>
  <c r="E251" i="7"/>
  <c r="E250" i="7"/>
  <c r="E249" i="7"/>
  <c r="E248" i="7"/>
  <c r="E247" i="7"/>
  <c r="E246" i="7"/>
  <c r="E245" i="7"/>
  <c r="E244" i="7"/>
  <c r="E243" i="7"/>
  <c r="E242" i="7"/>
  <c r="E241" i="7"/>
  <c r="E240" i="7"/>
  <c r="E239" i="7"/>
  <c r="E238" i="7"/>
  <c r="E237" i="7"/>
  <c r="E236" i="7"/>
  <c r="E235" i="7"/>
  <c r="E234" i="7"/>
  <c r="E233" i="7"/>
  <c r="E232" i="7"/>
  <c r="E231" i="7"/>
  <c r="E230" i="7"/>
  <c r="E229" i="7"/>
  <c r="E228" i="7"/>
  <c r="E227" i="7"/>
  <c r="E226" i="7"/>
  <c r="E225" i="7"/>
  <c r="E224" i="7"/>
  <c r="E223" i="7"/>
  <c r="E222" i="7"/>
  <c r="E221" i="7"/>
  <c r="E220" i="7"/>
  <c r="E219" i="7"/>
  <c r="E218" i="7"/>
  <c r="E217" i="7"/>
  <c r="E216" i="7"/>
  <c r="E215" i="7"/>
  <c r="E214" i="7"/>
  <c r="E213" i="7"/>
  <c r="E212" i="7"/>
  <c r="E211" i="7"/>
  <c r="E210" i="7"/>
  <c r="E209" i="7"/>
  <c r="E208" i="7"/>
  <c r="E207" i="7"/>
  <c r="E206" i="7"/>
  <c r="E205" i="7"/>
  <c r="E204" i="7"/>
  <c r="E203" i="7"/>
  <c r="E202" i="7"/>
  <c r="E201" i="7"/>
  <c r="E200" i="7"/>
  <c r="E199" i="7"/>
  <c r="E198" i="7"/>
  <c r="E197" i="7"/>
  <c r="E196" i="7"/>
  <c r="E195" i="7"/>
  <c r="E194" i="7"/>
  <c r="E193" i="7"/>
  <c r="E192" i="7"/>
  <c r="E191" i="7"/>
  <c r="E190" i="7"/>
  <c r="E189" i="7"/>
  <c r="E188" i="7"/>
  <c r="E187" i="7"/>
  <c r="E186" i="7"/>
  <c r="E185" i="7"/>
  <c r="E184" i="7"/>
  <c r="E183" i="7"/>
  <c r="E182" i="7"/>
  <c r="E181" i="7"/>
  <c r="E180" i="7"/>
  <c r="E179" i="7"/>
  <c r="E178" i="7"/>
  <c r="E177" i="7"/>
  <c r="E176" i="7"/>
  <c r="E175" i="7"/>
  <c r="E174" i="7"/>
  <c r="E173" i="7"/>
  <c r="E172" i="7"/>
  <c r="E171" i="7"/>
  <c r="E170" i="7"/>
  <c r="E169" i="7"/>
  <c r="E168" i="7"/>
  <c r="E167" i="7"/>
  <c r="E166" i="7"/>
  <c r="E165" i="7"/>
  <c r="E164" i="7"/>
  <c r="E163" i="7"/>
  <c r="E162" i="7"/>
  <c r="E161" i="7"/>
  <c r="E160" i="7"/>
  <c r="E159" i="7"/>
  <c r="E158" i="7"/>
  <c r="E157" i="7"/>
  <c r="E156" i="7"/>
  <c r="E155" i="7"/>
  <c r="E154" i="7"/>
  <c r="E153" i="7"/>
  <c r="E152" i="7"/>
  <c r="E151" i="7"/>
  <c r="E150" i="7"/>
  <c r="E149" i="7"/>
  <c r="E148" i="7"/>
  <c r="E147" i="7"/>
  <c r="E146" i="7"/>
  <c r="E145" i="7"/>
  <c r="E144" i="7"/>
  <c r="E143" i="7"/>
  <c r="E142" i="7"/>
  <c r="E141" i="7"/>
  <c r="E140" i="7"/>
  <c r="E139" i="7"/>
  <c r="E138" i="7"/>
  <c r="E137" i="7"/>
  <c r="E136" i="7"/>
  <c r="E135" i="7"/>
  <c r="E134" i="7"/>
  <c r="E133" i="7"/>
  <c r="E132" i="7"/>
  <c r="E131" i="7"/>
  <c r="E130" i="7"/>
  <c r="E129" i="7"/>
  <c r="E128" i="7"/>
  <c r="E127" i="7"/>
  <c r="E126" i="7"/>
  <c r="E125" i="7"/>
  <c r="E124" i="7"/>
  <c r="E123" i="7"/>
  <c r="E122" i="7"/>
  <c r="E121" i="7"/>
  <c r="E120" i="7"/>
  <c r="E119" i="7"/>
  <c r="E118" i="7"/>
  <c r="E117" i="7"/>
  <c r="E116" i="7"/>
  <c r="E115" i="7"/>
  <c r="E114" i="7"/>
  <c r="E113" i="7"/>
  <c r="E112" i="7"/>
  <c r="E111" i="7"/>
  <c r="E110" i="7"/>
  <c r="E109" i="7"/>
  <c r="E108" i="7"/>
  <c r="E107" i="7"/>
  <c r="E106" i="7"/>
  <c r="E105" i="7"/>
  <c r="E104" i="7"/>
  <c r="E103" i="7"/>
  <c r="E102" i="7"/>
  <c r="E101" i="7"/>
  <c r="E100" i="7"/>
  <c r="E99" i="7"/>
  <c r="E98" i="7"/>
  <c r="E97" i="7"/>
  <c r="E96" i="7"/>
  <c r="E95" i="7"/>
  <c r="E94" i="7"/>
  <c r="E93" i="7"/>
  <c r="E92" i="7"/>
  <c r="E91" i="7"/>
  <c r="E90" i="7"/>
  <c r="E89" i="7"/>
  <c r="E88" i="7"/>
  <c r="E87" i="7"/>
  <c r="E86" i="7"/>
  <c r="E85" i="7"/>
  <c r="E84" i="7"/>
  <c r="E83" i="7"/>
  <c r="E82" i="7"/>
  <c r="E81" i="7"/>
  <c r="E80" i="7"/>
  <c r="E79" i="7"/>
  <c r="E78" i="7"/>
  <c r="E77" i="7"/>
  <c r="E76" i="7"/>
  <c r="E75" i="7"/>
  <c r="E74" i="7"/>
  <c r="E73" i="7"/>
  <c r="E72" i="7"/>
  <c r="E71" i="7"/>
  <c r="E70" i="7"/>
  <c r="E69" i="7"/>
  <c r="E68" i="7"/>
  <c r="E67" i="7"/>
  <c r="E66" i="7"/>
  <c r="E65" i="7"/>
  <c r="E64" i="7"/>
  <c r="E63" i="7"/>
  <c r="E62" i="7"/>
  <c r="E61" i="7"/>
  <c r="E60" i="7"/>
  <c r="E59" i="7"/>
  <c r="E58" i="7"/>
  <c r="E57" i="7"/>
  <c r="E56" i="7"/>
  <c r="E55" i="7"/>
  <c r="E54" i="7"/>
  <c r="E53" i="7"/>
  <c r="E52" i="7"/>
  <c r="E51" i="7"/>
  <c r="E50" i="7"/>
  <c r="E49" i="7"/>
  <c r="E48" i="7"/>
  <c r="E47" i="7"/>
  <c r="E46" i="7"/>
  <c r="E45" i="7"/>
  <c r="E44" i="7"/>
  <c r="E43" i="7"/>
  <c r="E42" i="7"/>
  <c r="E41" i="7"/>
  <c r="E40" i="7"/>
  <c r="E39" i="7"/>
  <c r="E38" i="7"/>
  <c r="E37" i="7"/>
  <c r="E36" i="7"/>
  <c r="E35" i="7"/>
  <c r="E34" i="7"/>
  <c r="E33" i="7"/>
  <c r="E32" i="7"/>
  <c r="E31" i="7"/>
  <c r="E30" i="7"/>
  <c r="E29" i="7"/>
  <c r="E28" i="7"/>
  <c r="E27" i="7"/>
  <c r="E26" i="7"/>
  <c r="E25" i="7"/>
  <c r="E24" i="7"/>
  <c r="E23" i="7"/>
  <c r="E22" i="7"/>
  <c r="E21" i="7"/>
  <c r="E20" i="7"/>
  <c r="E19" i="7"/>
  <c r="E18" i="7"/>
  <c r="E17" i="7"/>
  <c r="E16" i="7"/>
  <c r="E15" i="7"/>
  <c r="E14" i="7"/>
  <c r="E13" i="7"/>
  <c r="E12" i="7"/>
  <c r="E11" i="7"/>
  <c r="E10" i="7"/>
  <c r="E9" i="7"/>
  <c r="E8" i="7"/>
  <c r="E7" i="7"/>
  <c r="E6" i="7"/>
  <c r="E5" i="7"/>
  <c r="E4" i="7"/>
  <c r="E3" i="7"/>
  <c r="E766" i="6"/>
  <c r="E765" i="6"/>
  <c r="E764" i="6"/>
  <c r="E763" i="6"/>
  <c r="E762" i="6"/>
  <c r="E761" i="6"/>
  <c r="E760" i="6"/>
  <c r="E759" i="6"/>
  <c r="E758" i="6"/>
  <c r="E757" i="6"/>
  <c r="E756" i="6"/>
  <c r="E755" i="6"/>
  <c r="E754" i="6"/>
  <c r="E753" i="6"/>
  <c r="E752" i="6"/>
  <c r="E751" i="6"/>
  <c r="E750" i="6"/>
  <c r="E749" i="6"/>
  <c r="E748" i="6"/>
  <c r="E747" i="6"/>
  <c r="E746" i="6"/>
  <c r="E745" i="6"/>
  <c r="E744" i="6"/>
  <c r="E743" i="6"/>
  <c r="E742" i="6"/>
  <c r="E741" i="6"/>
  <c r="E740" i="6"/>
  <c r="E739" i="6"/>
  <c r="E738" i="6"/>
  <c r="E737" i="6"/>
  <c r="E736" i="6"/>
  <c r="E735" i="6"/>
  <c r="E734" i="6"/>
  <c r="E733" i="6"/>
  <c r="E732" i="6"/>
  <c r="E731" i="6"/>
  <c r="E730" i="6"/>
  <c r="E729" i="6"/>
  <c r="E728" i="6"/>
  <c r="E727" i="6"/>
  <c r="E726" i="6"/>
  <c r="E725" i="6"/>
  <c r="E724" i="6"/>
  <c r="E723" i="6"/>
  <c r="E722" i="6"/>
  <c r="E721" i="6"/>
  <c r="E720" i="6"/>
  <c r="E719" i="6"/>
  <c r="E718" i="6"/>
  <c r="E717" i="6"/>
  <c r="E716" i="6"/>
  <c r="E715" i="6"/>
  <c r="E714" i="6"/>
  <c r="E713" i="6"/>
  <c r="E712" i="6"/>
  <c r="E711" i="6"/>
  <c r="E710" i="6"/>
  <c r="E709" i="6"/>
  <c r="E708" i="6"/>
  <c r="E707" i="6"/>
  <c r="E706" i="6"/>
  <c r="E705" i="6"/>
  <c r="E704" i="6"/>
  <c r="E703" i="6"/>
  <c r="E702" i="6"/>
  <c r="E701" i="6"/>
  <c r="E700" i="6"/>
  <c r="E699" i="6"/>
  <c r="E698" i="6"/>
  <c r="E697" i="6"/>
  <c r="E696" i="6"/>
  <c r="E695" i="6"/>
  <c r="E694" i="6"/>
  <c r="E693" i="6"/>
  <c r="E692" i="6"/>
  <c r="E691" i="6"/>
  <c r="E690" i="6"/>
  <c r="E689" i="6"/>
  <c r="E688" i="6"/>
  <c r="E687" i="6"/>
  <c r="E686" i="6"/>
  <c r="E685" i="6"/>
  <c r="E684" i="6"/>
  <c r="E683" i="6"/>
  <c r="E682" i="6"/>
  <c r="E681" i="6"/>
  <c r="E680" i="6"/>
  <c r="E679" i="6"/>
  <c r="E678" i="6"/>
  <c r="E677" i="6"/>
  <c r="E676" i="6"/>
  <c r="E675" i="6"/>
  <c r="E674" i="6"/>
  <c r="E673" i="6"/>
  <c r="E672" i="6"/>
  <c r="E671" i="6"/>
  <c r="E670" i="6"/>
  <c r="E669" i="6"/>
  <c r="E668" i="6"/>
  <c r="E667" i="6"/>
  <c r="E666" i="6"/>
  <c r="E665" i="6"/>
  <c r="E664" i="6"/>
  <c r="E663" i="6"/>
  <c r="E662" i="6"/>
  <c r="E661" i="6"/>
  <c r="E660" i="6"/>
  <c r="E659" i="6"/>
  <c r="E658" i="6"/>
  <c r="E657" i="6"/>
  <c r="E656" i="6"/>
  <c r="E655" i="6"/>
  <c r="E654" i="6"/>
  <c r="E653" i="6"/>
  <c r="E652" i="6"/>
  <c r="E651" i="6"/>
  <c r="E650" i="6"/>
  <c r="E649" i="6"/>
  <c r="E648" i="6"/>
  <c r="E647" i="6"/>
  <c r="E646" i="6"/>
  <c r="E645" i="6"/>
  <c r="E644" i="6"/>
  <c r="E643" i="6"/>
  <c r="E642" i="6"/>
  <c r="E641" i="6"/>
  <c r="E640" i="6"/>
  <c r="E639" i="6"/>
  <c r="E638" i="6"/>
  <c r="E637" i="6"/>
  <c r="E636" i="6"/>
  <c r="E635" i="6"/>
  <c r="E634" i="6"/>
  <c r="E633" i="6"/>
  <c r="E632" i="6"/>
  <c r="E631" i="6"/>
  <c r="E630" i="6"/>
  <c r="E629" i="6"/>
  <c r="E628" i="6"/>
  <c r="E627" i="6"/>
  <c r="E626" i="6"/>
  <c r="E625" i="6"/>
  <c r="E624" i="6"/>
  <c r="E623" i="6"/>
  <c r="E622" i="6"/>
  <c r="E621" i="6"/>
  <c r="E620" i="6"/>
  <c r="E619" i="6"/>
  <c r="E618" i="6"/>
  <c r="E617" i="6"/>
  <c r="E616" i="6"/>
  <c r="E615" i="6"/>
  <c r="E614" i="6"/>
  <c r="E613" i="6"/>
  <c r="E612" i="6"/>
  <c r="E611" i="6"/>
  <c r="E610" i="6"/>
  <c r="E609" i="6"/>
  <c r="E608" i="6"/>
  <c r="E607" i="6"/>
  <c r="E606" i="6"/>
  <c r="E605" i="6"/>
  <c r="E604" i="6"/>
  <c r="E603" i="6"/>
  <c r="E602" i="6"/>
  <c r="E601" i="6"/>
  <c r="E600" i="6"/>
  <c r="E599" i="6"/>
  <c r="E598" i="6"/>
  <c r="E597" i="6"/>
  <c r="E596" i="6"/>
  <c r="E595" i="6"/>
  <c r="E594" i="6"/>
  <c r="E593" i="6"/>
  <c r="E592" i="6"/>
  <c r="E591" i="6"/>
  <c r="E590" i="6"/>
  <c r="E589" i="6"/>
  <c r="E588" i="6"/>
  <c r="E587" i="6"/>
  <c r="E586" i="6"/>
  <c r="E585" i="6"/>
  <c r="E584" i="6"/>
  <c r="E583" i="6"/>
  <c r="E582" i="6"/>
  <c r="E581" i="6"/>
  <c r="E580" i="6"/>
  <c r="E579" i="6"/>
  <c r="E578" i="6"/>
  <c r="E577" i="6"/>
  <c r="E576" i="6"/>
  <c r="E575" i="6"/>
  <c r="E574" i="6"/>
  <c r="E573" i="6"/>
  <c r="E572" i="6"/>
  <c r="E571" i="6"/>
  <c r="E570" i="6"/>
  <c r="E569" i="6"/>
  <c r="E568" i="6"/>
  <c r="E567" i="6"/>
  <c r="E566" i="6"/>
  <c r="E565" i="6"/>
  <c r="E564" i="6"/>
  <c r="E563" i="6"/>
  <c r="E562" i="6"/>
  <c r="E561" i="6"/>
  <c r="E560" i="6"/>
  <c r="E559" i="6"/>
  <c r="E558" i="6"/>
  <c r="E557" i="6"/>
  <c r="E556" i="6"/>
  <c r="E555" i="6"/>
  <c r="E554" i="6"/>
  <c r="E553" i="6"/>
  <c r="E552" i="6"/>
  <c r="E551" i="6"/>
  <c r="E550" i="6"/>
  <c r="E549" i="6"/>
  <c r="E548" i="6"/>
  <c r="E547" i="6"/>
  <c r="E546" i="6"/>
  <c r="E545" i="6"/>
  <c r="E544" i="6"/>
  <c r="E543" i="6"/>
  <c r="E542" i="6"/>
  <c r="E541" i="6"/>
  <c r="E540" i="6"/>
  <c r="E539" i="6"/>
  <c r="E538" i="6"/>
  <c r="E537" i="6"/>
  <c r="E536" i="6"/>
  <c r="E535" i="6"/>
  <c r="E534" i="6"/>
  <c r="E533" i="6"/>
  <c r="E532" i="6"/>
  <c r="E531" i="6"/>
  <c r="E530" i="6"/>
  <c r="E529" i="6"/>
  <c r="E528" i="6"/>
  <c r="E527" i="6"/>
  <c r="E526" i="6"/>
  <c r="E525" i="6"/>
  <c r="E524" i="6"/>
  <c r="E523" i="6"/>
  <c r="E522" i="6"/>
  <c r="E521" i="6"/>
  <c r="E520" i="6"/>
  <c r="E519" i="6"/>
  <c r="E518" i="6"/>
  <c r="E517" i="6"/>
  <c r="E516" i="6"/>
  <c r="E515" i="6"/>
  <c r="E514" i="6"/>
  <c r="E513" i="6"/>
  <c r="E512" i="6"/>
  <c r="E511" i="6"/>
  <c r="E510" i="6"/>
  <c r="E509" i="6"/>
  <c r="E508" i="6"/>
  <c r="E507" i="6"/>
  <c r="E506" i="6"/>
  <c r="E505" i="6"/>
  <c r="E504" i="6"/>
  <c r="E503" i="6"/>
  <c r="E502" i="6"/>
  <c r="E501" i="6"/>
  <c r="E500" i="6"/>
  <c r="E499" i="6"/>
  <c r="E498" i="6"/>
  <c r="E497" i="6"/>
  <c r="E496" i="6"/>
  <c r="E495" i="6"/>
  <c r="E494" i="6"/>
  <c r="E493" i="6"/>
  <c r="E492" i="6"/>
  <c r="E491" i="6"/>
  <c r="E490" i="6"/>
  <c r="E489" i="6"/>
  <c r="E488" i="6"/>
  <c r="E487" i="6"/>
  <c r="E486" i="6"/>
  <c r="E485" i="6"/>
  <c r="E484" i="6"/>
  <c r="E483" i="6"/>
  <c r="E482" i="6"/>
  <c r="E481" i="6"/>
  <c r="E480" i="6"/>
  <c r="E479" i="6"/>
  <c r="E478" i="6"/>
  <c r="E477" i="6"/>
  <c r="E476" i="6"/>
  <c r="E475" i="6"/>
  <c r="E474" i="6"/>
  <c r="E473" i="6"/>
  <c r="E472" i="6"/>
  <c r="E471" i="6"/>
  <c r="E470" i="6"/>
  <c r="E469" i="6"/>
  <c r="E468" i="6"/>
  <c r="E467" i="6"/>
  <c r="E466" i="6"/>
  <c r="E465" i="6"/>
  <c r="E464" i="6"/>
  <c r="E463" i="6"/>
  <c r="E462" i="6"/>
  <c r="E461" i="6"/>
  <c r="E460" i="6"/>
  <c r="E459" i="6"/>
  <c r="E458" i="6"/>
  <c r="E457" i="6"/>
  <c r="E456" i="6"/>
  <c r="E455" i="6"/>
  <c r="E454" i="6"/>
  <c r="E453" i="6"/>
  <c r="E452" i="6"/>
  <c r="E451" i="6"/>
  <c r="E450" i="6"/>
  <c r="E449" i="6"/>
  <c r="E448" i="6"/>
  <c r="E447" i="6"/>
  <c r="E446" i="6"/>
  <c r="E445" i="6"/>
  <c r="E444" i="6"/>
  <c r="E443" i="6"/>
  <c r="E442" i="6"/>
  <c r="E441" i="6"/>
  <c r="E440" i="6"/>
  <c r="E439" i="6"/>
  <c r="E438" i="6"/>
  <c r="E437" i="6"/>
  <c r="E436" i="6"/>
  <c r="E435" i="6"/>
  <c r="E434" i="6"/>
  <c r="E433" i="6"/>
  <c r="E432" i="6"/>
  <c r="E431" i="6"/>
  <c r="E430" i="6"/>
  <c r="E429" i="6"/>
  <c r="E428" i="6"/>
  <c r="E427" i="6"/>
  <c r="E426" i="6"/>
  <c r="E425" i="6"/>
  <c r="E424" i="6"/>
  <c r="E423" i="6"/>
  <c r="E422" i="6"/>
  <c r="E421" i="6"/>
  <c r="E420" i="6"/>
  <c r="E419" i="6"/>
  <c r="E418" i="6"/>
  <c r="E417" i="6"/>
  <c r="E416" i="6"/>
  <c r="E415" i="6"/>
  <c r="E414" i="6"/>
  <c r="E413" i="6"/>
  <c r="E412" i="6"/>
  <c r="E411" i="6"/>
  <c r="E410" i="6"/>
  <c r="E409" i="6"/>
  <c r="E408" i="6"/>
  <c r="E407" i="6"/>
  <c r="E406" i="6"/>
  <c r="E405" i="6"/>
  <c r="E404" i="6"/>
  <c r="E403" i="6"/>
  <c r="E402" i="6"/>
  <c r="E401" i="6"/>
  <c r="E400" i="6"/>
  <c r="E399" i="6"/>
  <c r="E398" i="6"/>
  <c r="E397" i="6"/>
  <c r="E396" i="6"/>
  <c r="E395" i="6"/>
  <c r="E394" i="6"/>
  <c r="E393" i="6"/>
  <c r="E392" i="6"/>
  <c r="E391" i="6"/>
  <c r="E390" i="6"/>
  <c r="E389" i="6"/>
  <c r="E388" i="6"/>
  <c r="E387" i="6"/>
  <c r="E386" i="6"/>
  <c r="E385" i="6"/>
  <c r="E384" i="6"/>
  <c r="E383" i="6"/>
  <c r="E382" i="6"/>
  <c r="E381" i="6"/>
  <c r="E380" i="6"/>
  <c r="E379" i="6"/>
  <c r="E378" i="6"/>
  <c r="E377" i="6"/>
  <c r="E376" i="6"/>
  <c r="E375" i="6"/>
  <c r="E374" i="6"/>
  <c r="E373" i="6"/>
  <c r="E372" i="6"/>
  <c r="E371" i="6"/>
  <c r="E370" i="6"/>
  <c r="E369" i="6"/>
  <c r="E368" i="6"/>
  <c r="E367" i="6"/>
  <c r="E366" i="6"/>
  <c r="E365" i="6"/>
  <c r="E364" i="6"/>
  <c r="E363" i="6"/>
  <c r="E362" i="6"/>
  <c r="E361" i="6"/>
  <c r="E360" i="6"/>
  <c r="E359" i="6"/>
  <c r="E358" i="6"/>
  <c r="E357" i="6"/>
  <c r="E356" i="6"/>
  <c r="E355" i="6"/>
  <c r="E354" i="6"/>
  <c r="E353" i="6"/>
  <c r="E352" i="6"/>
  <c r="E351" i="6"/>
  <c r="E350" i="6"/>
  <c r="E349" i="6"/>
  <c r="E348" i="6"/>
  <c r="E347" i="6"/>
  <c r="E346" i="6"/>
  <c r="E345" i="6"/>
  <c r="E344" i="6"/>
  <c r="E343" i="6"/>
  <c r="E342" i="6"/>
  <c r="E341" i="6"/>
  <c r="E340" i="6"/>
  <c r="E339" i="6"/>
  <c r="E338" i="6"/>
  <c r="E337" i="6"/>
  <c r="E336" i="6"/>
  <c r="E335" i="6"/>
  <c r="E334" i="6"/>
  <c r="E333" i="6"/>
  <c r="E332" i="6"/>
  <c r="E331" i="6"/>
  <c r="E330" i="6"/>
  <c r="E329" i="6"/>
  <c r="E328" i="6"/>
  <c r="E327" i="6"/>
  <c r="E326" i="6"/>
  <c r="E325" i="6"/>
  <c r="E324" i="6"/>
  <c r="E323" i="6"/>
  <c r="E322" i="6"/>
  <c r="E321" i="6"/>
  <c r="E320" i="6"/>
  <c r="E319" i="6"/>
  <c r="E318" i="6"/>
  <c r="E317" i="6"/>
  <c r="E316" i="6"/>
  <c r="E315" i="6"/>
  <c r="E314" i="6"/>
  <c r="E313" i="6"/>
  <c r="E312" i="6"/>
  <c r="E311" i="6"/>
  <c r="E310" i="6"/>
  <c r="E309" i="6"/>
  <c r="E308" i="6"/>
  <c r="E307" i="6"/>
  <c r="E306" i="6"/>
  <c r="E305" i="6"/>
  <c r="E304" i="6"/>
  <c r="E303" i="6"/>
  <c r="E302" i="6"/>
  <c r="E301" i="6"/>
  <c r="E300" i="6"/>
  <c r="E299" i="6"/>
  <c r="E298" i="6"/>
  <c r="E297" i="6"/>
  <c r="E296" i="6"/>
  <c r="E295" i="6"/>
  <c r="E294" i="6"/>
  <c r="E293" i="6"/>
  <c r="E292" i="6"/>
  <c r="E291" i="6"/>
  <c r="E290" i="6"/>
  <c r="E289" i="6"/>
  <c r="E288" i="6"/>
  <c r="E287" i="6"/>
  <c r="E286" i="6"/>
  <c r="E285" i="6"/>
  <c r="E284" i="6"/>
  <c r="E283" i="6"/>
  <c r="E282" i="6"/>
  <c r="E281" i="6"/>
  <c r="E280" i="6"/>
  <c r="E279" i="6"/>
  <c r="E278" i="6"/>
  <c r="E277" i="6"/>
  <c r="E276" i="6"/>
  <c r="E275" i="6"/>
  <c r="E274" i="6"/>
  <c r="E273" i="6"/>
  <c r="E272" i="6"/>
  <c r="E271" i="6"/>
  <c r="E270" i="6"/>
  <c r="E269" i="6"/>
  <c r="E268" i="6"/>
  <c r="E267" i="6"/>
  <c r="E266" i="6"/>
  <c r="E265" i="6"/>
  <c r="E264" i="6"/>
  <c r="E263" i="6"/>
  <c r="E262" i="6"/>
  <c r="E261" i="6"/>
  <c r="E260" i="6"/>
  <c r="E259" i="6"/>
  <c r="E258" i="6"/>
  <c r="E257" i="6"/>
  <c r="E256" i="6"/>
  <c r="E255" i="6"/>
  <c r="E254" i="6"/>
  <c r="E253" i="6"/>
  <c r="E252" i="6"/>
  <c r="E251" i="6"/>
  <c r="E250" i="6"/>
  <c r="E249" i="6"/>
  <c r="E248" i="6"/>
  <c r="E247" i="6"/>
  <c r="E246" i="6"/>
  <c r="E245" i="6"/>
  <c r="E244" i="6"/>
  <c r="E243" i="6"/>
  <c r="E242" i="6"/>
  <c r="E241" i="6"/>
  <c r="E240" i="6"/>
  <c r="E239" i="6"/>
  <c r="E238" i="6"/>
  <c r="E237" i="6"/>
  <c r="E236" i="6"/>
  <c r="E235" i="6"/>
  <c r="E234" i="6"/>
  <c r="E233" i="6"/>
  <c r="E232" i="6"/>
  <c r="E231" i="6"/>
  <c r="E230" i="6"/>
  <c r="E229" i="6"/>
  <c r="E228" i="6"/>
  <c r="E227" i="6"/>
  <c r="E226" i="6"/>
  <c r="E225" i="6"/>
  <c r="E224" i="6"/>
  <c r="E223" i="6"/>
  <c r="E222" i="6"/>
  <c r="E221" i="6"/>
  <c r="E220" i="6"/>
  <c r="E219" i="6"/>
  <c r="E218" i="6"/>
  <c r="E217" i="6"/>
  <c r="E216" i="6"/>
  <c r="E215" i="6"/>
  <c r="E214" i="6"/>
  <c r="E213" i="6"/>
  <c r="E212" i="6"/>
  <c r="E211" i="6"/>
  <c r="E210" i="6"/>
  <c r="E209" i="6"/>
  <c r="E208" i="6"/>
  <c r="E207" i="6"/>
  <c r="E206" i="6"/>
  <c r="E205" i="6"/>
  <c r="E204" i="6"/>
  <c r="E203" i="6"/>
  <c r="E202" i="6"/>
  <c r="E201" i="6"/>
  <c r="E200" i="6"/>
  <c r="E199" i="6"/>
  <c r="E198" i="6"/>
  <c r="E197" i="6"/>
  <c r="E196" i="6"/>
  <c r="E195" i="6"/>
  <c r="E194" i="6"/>
  <c r="E193" i="6"/>
  <c r="E192" i="6"/>
  <c r="E191" i="6"/>
  <c r="E190" i="6"/>
  <c r="E189" i="6"/>
  <c r="E188" i="6"/>
  <c r="E187" i="6"/>
  <c r="E186" i="6"/>
  <c r="E185" i="6"/>
  <c r="E184" i="6"/>
  <c r="E183" i="6"/>
  <c r="E182" i="6"/>
  <c r="E181" i="6"/>
  <c r="E180" i="6"/>
  <c r="E179" i="6"/>
  <c r="E178" i="6"/>
  <c r="E177" i="6"/>
  <c r="E176" i="6"/>
  <c r="E175" i="6"/>
  <c r="E174" i="6"/>
  <c r="E173" i="6"/>
  <c r="E172" i="6"/>
  <c r="E171" i="6"/>
  <c r="E170" i="6"/>
  <c r="E169" i="6"/>
  <c r="E168" i="6"/>
  <c r="E167" i="6"/>
  <c r="E166" i="6"/>
  <c r="E165" i="6"/>
  <c r="E164" i="6"/>
  <c r="E163" i="6"/>
  <c r="E162" i="6"/>
  <c r="E161" i="6"/>
  <c r="E160" i="6"/>
  <c r="E159" i="6"/>
  <c r="E158" i="6"/>
  <c r="E157" i="6"/>
  <c r="E156" i="6"/>
  <c r="E155" i="6"/>
  <c r="E154" i="6"/>
  <c r="E153" i="6"/>
  <c r="E152" i="6"/>
  <c r="E151" i="6"/>
  <c r="E150" i="6"/>
  <c r="E149" i="6"/>
  <c r="E148" i="6"/>
  <c r="E147" i="6"/>
  <c r="E146" i="6"/>
  <c r="E145" i="6"/>
  <c r="E144" i="6"/>
  <c r="E143" i="6"/>
  <c r="E142" i="6"/>
  <c r="E141" i="6"/>
  <c r="E140" i="6"/>
  <c r="E139" i="6"/>
  <c r="E138" i="6"/>
  <c r="E137" i="6"/>
  <c r="E136" i="6"/>
  <c r="E135" i="6"/>
  <c r="E134" i="6"/>
  <c r="E133" i="6"/>
  <c r="E132" i="6"/>
  <c r="E131" i="6"/>
  <c r="E130" i="6"/>
  <c r="E129" i="6"/>
  <c r="E128" i="6"/>
  <c r="E127" i="6"/>
  <c r="E126" i="6"/>
  <c r="E125" i="6"/>
  <c r="E124" i="6"/>
  <c r="E123" i="6"/>
  <c r="E122" i="6"/>
  <c r="E121" i="6"/>
  <c r="E120" i="6"/>
  <c r="E119" i="6"/>
  <c r="E118" i="6"/>
  <c r="E117" i="6"/>
  <c r="E116" i="6"/>
  <c r="E115" i="6"/>
  <c r="E114" i="6"/>
  <c r="E113" i="6"/>
  <c r="E112" i="6"/>
  <c r="E111" i="6"/>
  <c r="E110" i="6"/>
  <c r="E109" i="6"/>
  <c r="E108" i="6"/>
  <c r="E107" i="6"/>
  <c r="E106" i="6"/>
  <c r="E105" i="6"/>
  <c r="E104" i="6"/>
  <c r="E103" i="6"/>
  <c r="E102" i="6"/>
  <c r="E101" i="6"/>
  <c r="E100" i="6"/>
  <c r="E99" i="6"/>
  <c r="E98" i="6"/>
  <c r="E97" i="6"/>
  <c r="E96" i="6"/>
  <c r="E95" i="6"/>
  <c r="E94" i="6"/>
  <c r="E93" i="6"/>
  <c r="E92" i="6"/>
  <c r="E91" i="6"/>
  <c r="E90" i="6"/>
  <c r="E89" i="6"/>
  <c r="E88" i="6"/>
  <c r="E87" i="6"/>
  <c r="E86" i="6"/>
  <c r="E85" i="6"/>
  <c r="E84" i="6"/>
  <c r="E83" i="6"/>
  <c r="E82" i="6"/>
  <c r="E81" i="6"/>
  <c r="E80" i="6"/>
  <c r="E79" i="6"/>
  <c r="E78" i="6"/>
  <c r="E77" i="6"/>
  <c r="E76" i="6"/>
  <c r="E75" i="6"/>
  <c r="E74" i="6"/>
  <c r="E73" i="6"/>
  <c r="E72" i="6"/>
  <c r="E71" i="6"/>
  <c r="E70" i="6"/>
  <c r="E69" i="6"/>
  <c r="E68" i="6"/>
  <c r="E67" i="6"/>
  <c r="E66" i="6"/>
  <c r="E65" i="6"/>
  <c r="E64" i="6"/>
  <c r="E63" i="6"/>
  <c r="E62" i="6"/>
  <c r="E61" i="6"/>
  <c r="E60" i="6"/>
  <c r="E59" i="6"/>
  <c r="E58" i="6"/>
  <c r="E57" i="6"/>
  <c r="E56" i="6"/>
  <c r="E55" i="6"/>
  <c r="E54" i="6"/>
  <c r="E53" i="6"/>
  <c r="E52" i="6"/>
  <c r="E51" i="6"/>
  <c r="E50" i="6"/>
  <c r="E49" i="6"/>
  <c r="E48" i="6"/>
  <c r="E47" i="6"/>
  <c r="E46" i="6"/>
  <c r="E45" i="6"/>
  <c r="E44" i="6"/>
  <c r="E43" i="6"/>
  <c r="E42" i="6"/>
  <c r="E41" i="6"/>
  <c r="E40" i="6"/>
  <c r="E39" i="6"/>
  <c r="E38" i="6"/>
  <c r="E37" i="6"/>
  <c r="E36" i="6"/>
  <c r="E35" i="6"/>
  <c r="E34" i="6"/>
  <c r="E33" i="6"/>
  <c r="E32" i="6"/>
  <c r="E31" i="6"/>
  <c r="E30" i="6"/>
  <c r="E29" i="6"/>
  <c r="E28" i="6"/>
  <c r="E27" i="6"/>
  <c r="E26" i="6"/>
  <c r="E25" i="6"/>
  <c r="E24" i="6"/>
  <c r="E23" i="6"/>
  <c r="E22" i="6"/>
  <c r="E21" i="6"/>
  <c r="E20" i="6"/>
  <c r="E19" i="6"/>
  <c r="E18" i="6"/>
  <c r="E17" i="6"/>
  <c r="E16" i="6"/>
  <c r="E15" i="6"/>
  <c r="E14" i="6"/>
  <c r="E13" i="6"/>
  <c r="E12" i="6"/>
  <c r="E11" i="6"/>
  <c r="E10" i="6"/>
  <c r="E9" i="6"/>
  <c r="E8" i="6"/>
  <c r="E7" i="6"/>
  <c r="E6" i="6"/>
  <c r="E5" i="6"/>
  <c r="E4" i="6"/>
  <c r="E3" i="6"/>
  <c r="M107" i="10" l="1"/>
  <c r="G9" i="10"/>
  <c r="K84" i="10"/>
  <c r="G60" i="10"/>
  <c r="K9" i="10"/>
  <c r="G30" i="10"/>
  <c r="M54" i="10"/>
  <c r="G84" i="10"/>
  <c r="M84" i="10"/>
  <c r="M60" i="10"/>
  <c r="M9" i="10"/>
  <c r="G114" i="10"/>
  <c r="G122" i="10" s="1"/>
  <c r="K30" i="10"/>
  <c r="G92" i="10"/>
  <c r="K92" i="10"/>
  <c r="M137" i="10"/>
  <c r="G120" i="10"/>
  <c r="K120" i="10"/>
  <c r="M120" i="10"/>
  <c r="K105" i="10"/>
  <c r="K107" i="10" s="1"/>
  <c r="G105" i="10"/>
  <c r="M105" i="10"/>
  <c r="M77" i="10"/>
  <c r="G15" i="10"/>
  <c r="K15" i="10"/>
  <c r="M15" i="10"/>
  <c r="K122" i="10"/>
  <c r="G99" i="10"/>
  <c r="E925" i="3"/>
  <c r="E924" i="3"/>
  <c r="E923" i="3"/>
  <c r="E922" i="3"/>
  <c r="E921" i="3"/>
  <c r="E920" i="3"/>
  <c r="E919" i="3"/>
  <c r="E918" i="3"/>
  <c r="E917" i="3"/>
  <c r="E916" i="3"/>
  <c r="E915" i="3"/>
  <c r="E914" i="3"/>
  <c r="E913" i="3"/>
  <c r="E912" i="3"/>
  <c r="E911" i="3"/>
  <c r="E910" i="3"/>
  <c r="E909" i="3"/>
  <c r="E908" i="3"/>
  <c r="E907" i="3"/>
  <c r="E906" i="3"/>
  <c r="E905" i="3"/>
  <c r="E904" i="3"/>
  <c r="E903" i="3"/>
  <c r="E902" i="3"/>
  <c r="E901" i="3"/>
  <c r="E900" i="3"/>
  <c r="E899" i="3"/>
  <c r="E898" i="3"/>
  <c r="E897" i="3"/>
  <c r="E896" i="3"/>
  <c r="E895" i="3"/>
  <c r="E894" i="3"/>
  <c r="E893" i="3"/>
  <c r="E892" i="3"/>
  <c r="E891" i="3"/>
  <c r="E890" i="3"/>
  <c r="E889" i="3"/>
  <c r="E888" i="3"/>
  <c r="E887" i="3"/>
  <c r="E886" i="3"/>
  <c r="E885" i="3"/>
  <c r="E884" i="3"/>
  <c r="E883" i="3"/>
  <c r="E882" i="3"/>
  <c r="E881" i="3"/>
  <c r="E880" i="3"/>
  <c r="E879" i="3"/>
  <c r="E878" i="3"/>
  <c r="E877" i="3"/>
  <c r="E876" i="3"/>
  <c r="E875" i="3"/>
  <c r="E874" i="3"/>
  <c r="E873" i="3"/>
  <c r="E872" i="3"/>
  <c r="E871" i="3"/>
  <c r="E870" i="3"/>
  <c r="E869" i="3"/>
  <c r="E868" i="3"/>
  <c r="E867" i="3"/>
  <c r="E866" i="3"/>
  <c r="E865" i="3"/>
  <c r="E864" i="3"/>
  <c r="E863" i="3"/>
  <c r="E862" i="3"/>
  <c r="E861" i="3"/>
  <c r="E860" i="3"/>
  <c r="E859" i="3"/>
  <c r="E858" i="3"/>
  <c r="E857" i="3"/>
  <c r="E856" i="3"/>
  <c r="E855" i="3"/>
  <c r="E854" i="3"/>
  <c r="E853" i="3"/>
  <c r="E852" i="3"/>
  <c r="E851" i="3"/>
  <c r="E850" i="3"/>
  <c r="E849" i="3"/>
  <c r="E848" i="3"/>
  <c r="E847" i="3"/>
  <c r="E846" i="3"/>
  <c r="E845" i="3"/>
  <c r="E844" i="3"/>
  <c r="E843" i="3"/>
  <c r="E842" i="3"/>
  <c r="E841" i="3"/>
  <c r="E840" i="3"/>
  <c r="E839" i="3"/>
  <c r="E838" i="3"/>
  <c r="E837" i="3"/>
  <c r="E836" i="3"/>
  <c r="E835" i="3"/>
  <c r="E834" i="3"/>
  <c r="E833" i="3"/>
  <c r="E832" i="3"/>
  <c r="E831" i="3"/>
  <c r="E830" i="3"/>
  <c r="E829" i="3"/>
  <c r="E828" i="3"/>
  <c r="E827" i="3"/>
  <c r="E826" i="3"/>
  <c r="E825" i="3"/>
  <c r="E824" i="3"/>
  <c r="E823" i="3"/>
  <c r="E822" i="3"/>
  <c r="E821" i="3"/>
  <c r="E820" i="3"/>
  <c r="E819" i="3"/>
  <c r="E818" i="3"/>
  <c r="E817" i="3"/>
  <c r="E816" i="3"/>
  <c r="E815" i="3"/>
  <c r="E814" i="3"/>
  <c r="E813" i="3"/>
  <c r="E812" i="3"/>
  <c r="E811" i="3"/>
  <c r="E810" i="3"/>
  <c r="E809" i="3"/>
  <c r="E808" i="3"/>
  <c r="E807" i="3"/>
  <c r="E806" i="3"/>
  <c r="E805" i="3"/>
  <c r="E804" i="3"/>
  <c r="E803" i="3"/>
  <c r="E802" i="3"/>
  <c r="E801" i="3"/>
  <c r="E800" i="3"/>
  <c r="E799" i="3"/>
  <c r="E798" i="3"/>
  <c r="E797" i="3"/>
  <c r="E796" i="3"/>
  <c r="E795" i="3"/>
  <c r="E794" i="3"/>
  <c r="E793" i="3"/>
  <c r="E792" i="3"/>
  <c r="E791" i="3"/>
  <c r="E790" i="3"/>
  <c r="E789" i="3"/>
  <c r="E788" i="3"/>
  <c r="E787" i="3"/>
  <c r="E786" i="3"/>
  <c r="E785" i="3"/>
  <c r="E784" i="3"/>
  <c r="E783" i="3"/>
  <c r="E782" i="3"/>
  <c r="E781" i="3"/>
  <c r="E780" i="3"/>
  <c r="E779" i="3"/>
  <c r="E778" i="3"/>
  <c r="E777" i="3"/>
  <c r="E776" i="3"/>
  <c r="E775" i="3"/>
  <c r="E774" i="3"/>
  <c r="E773" i="3"/>
  <c r="E772" i="3"/>
  <c r="E771" i="3"/>
  <c r="E770" i="3"/>
  <c r="E769" i="3"/>
  <c r="E768" i="3"/>
  <c r="E767" i="3"/>
  <c r="E766" i="3"/>
  <c r="E765" i="3"/>
  <c r="E764" i="3"/>
  <c r="E763" i="3"/>
  <c r="E762" i="3"/>
  <c r="E761" i="3"/>
  <c r="E760" i="3"/>
  <c r="E759" i="3"/>
  <c r="E758" i="3"/>
  <c r="E757" i="3"/>
  <c r="E756" i="3"/>
  <c r="E755" i="3"/>
  <c r="E754" i="3"/>
  <c r="E753" i="3"/>
  <c r="E752" i="3"/>
  <c r="E751" i="3"/>
  <c r="E750" i="3"/>
  <c r="E749" i="3"/>
  <c r="E748" i="3"/>
  <c r="E747" i="3"/>
  <c r="E746" i="3"/>
  <c r="E745" i="3"/>
  <c r="E744" i="3"/>
  <c r="E743" i="3"/>
  <c r="E742" i="3"/>
  <c r="E741" i="3"/>
  <c r="E740" i="3"/>
  <c r="E739" i="3"/>
  <c r="E738" i="3"/>
  <c r="E737" i="3"/>
  <c r="E736" i="3"/>
  <c r="E735" i="3"/>
  <c r="E734" i="3"/>
  <c r="E733" i="3"/>
  <c r="E732" i="3"/>
  <c r="E731" i="3"/>
  <c r="E730" i="3"/>
  <c r="E729" i="3"/>
  <c r="E728" i="3"/>
  <c r="E727" i="3"/>
  <c r="E726" i="3"/>
  <c r="E725" i="3"/>
  <c r="E724" i="3"/>
  <c r="E723" i="3"/>
  <c r="E722" i="3"/>
  <c r="E721" i="3"/>
  <c r="E720" i="3"/>
  <c r="E719" i="3"/>
  <c r="E718" i="3"/>
  <c r="E717" i="3"/>
  <c r="E716" i="3"/>
  <c r="E715" i="3"/>
  <c r="E714" i="3"/>
  <c r="E713" i="3"/>
  <c r="E712" i="3"/>
  <c r="E711" i="3"/>
  <c r="E710" i="3"/>
  <c r="E709" i="3"/>
  <c r="E708" i="3"/>
  <c r="E707" i="3"/>
  <c r="E706" i="3"/>
  <c r="E705" i="3"/>
  <c r="E704" i="3"/>
  <c r="E703" i="3"/>
  <c r="E702" i="3"/>
  <c r="E701" i="3"/>
  <c r="E700" i="3"/>
  <c r="E699" i="3"/>
  <c r="E698" i="3"/>
  <c r="E697" i="3"/>
  <c r="E696" i="3"/>
  <c r="E695" i="3"/>
  <c r="E694" i="3"/>
  <c r="E693" i="3"/>
  <c r="E692" i="3"/>
  <c r="E691" i="3"/>
  <c r="E690" i="3"/>
  <c r="E689" i="3"/>
  <c r="E688" i="3"/>
  <c r="E687" i="3"/>
  <c r="E686" i="3"/>
  <c r="E685" i="3"/>
  <c r="E684" i="3"/>
  <c r="E683" i="3"/>
  <c r="E682" i="3"/>
  <c r="E681" i="3"/>
  <c r="E680" i="3"/>
  <c r="E679" i="3"/>
  <c r="E678" i="3"/>
  <c r="E677" i="3"/>
  <c r="E676" i="3"/>
  <c r="E675" i="3"/>
  <c r="E674" i="3"/>
  <c r="E673" i="3"/>
  <c r="E672" i="3"/>
  <c r="E671" i="3"/>
  <c r="E670" i="3"/>
  <c r="E669" i="3"/>
  <c r="E668" i="3"/>
  <c r="E667" i="3"/>
  <c r="E666" i="3"/>
  <c r="E665" i="3"/>
  <c r="E664" i="3"/>
  <c r="E663" i="3"/>
  <c r="E662" i="3"/>
  <c r="E661" i="3"/>
  <c r="E660" i="3"/>
  <c r="E659" i="3"/>
  <c r="E658" i="3"/>
  <c r="E657" i="3"/>
  <c r="E656" i="3"/>
  <c r="E655" i="3"/>
  <c r="E654" i="3"/>
  <c r="E653" i="3"/>
  <c r="E652" i="3"/>
  <c r="E651" i="3"/>
  <c r="E650" i="3"/>
  <c r="E649" i="3"/>
  <c r="E648" i="3"/>
  <c r="E647" i="3"/>
  <c r="E646" i="3"/>
  <c r="E645" i="3"/>
  <c r="E644" i="3"/>
  <c r="E643" i="3"/>
  <c r="E642" i="3"/>
  <c r="E641" i="3"/>
  <c r="E640" i="3"/>
  <c r="E639" i="3"/>
  <c r="E638" i="3"/>
  <c r="E637" i="3"/>
  <c r="E636" i="3"/>
  <c r="E635" i="3"/>
  <c r="E634" i="3"/>
  <c r="E633" i="3"/>
  <c r="E632" i="3"/>
  <c r="E631" i="3"/>
  <c r="E630" i="3"/>
  <c r="E629" i="3"/>
  <c r="E628" i="3"/>
  <c r="E627" i="3"/>
  <c r="E626" i="3"/>
  <c r="E625" i="3"/>
  <c r="E624" i="3"/>
  <c r="E623" i="3"/>
  <c r="E622" i="3"/>
  <c r="E621" i="3"/>
  <c r="E620" i="3"/>
  <c r="E619" i="3"/>
  <c r="E618" i="3"/>
  <c r="E617" i="3"/>
  <c r="E616" i="3"/>
  <c r="E615" i="3"/>
  <c r="E614" i="3"/>
  <c r="E613" i="3"/>
  <c r="E612" i="3"/>
  <c r="E611" i="3"/>
  <c r="E610" i="3"/>
  <c r="E609" i="3"/>
  <c r="E608" i="3"/>
  <c r="E607" i="3"/>
  <c r="E606" i="3"/>
  <c r="E605" i="3"/>
  <c r="E604" i="3"/>
  <c r="E603" i="3"/>
  <c r="E602" i="3"/>
  <c r="E601" i="3"/>
  <c r="E600" i="3"/>
  <c r="E599" i="3"/>
  <c r="E598" i="3"/>
  <c r="E597" i="3"/>
  <c r="E596" i="3"/>
  <c r="E595" i="3"/>
  <c r="E594" i="3"/>
  <c r="E593" i="3"/>
  <c r="E592" i="3"/>
  <c r="E591" i="3"/>
  <c r="E590" i="3"/>
  <c r="E589" i="3"/>
  <c r="E588" i="3"/>
  <c r="E587" i="3"/>
  <c r="E586" i="3"/>
  <c r="E585" i="3"/>
  <c r="E584" i="3"/>
  <c r="E583" i="3"/>
  <c r="E582" i="3"/>
  <c r="E581" i="3"/>
  <c r="E580" i="3"/>
  <c r="E579" i="3"/>
  <c r="E578" i="3"/>
  <c r="E577" i="3"/>
  <c r="E576" i="3"/>
  <c r="E575" i="3"/>
  <c r="E574" i="3"/>
  <c r="E573" i="3"/>
  <c r="E572" i="3"/>
  <c r="E571" i="3"/>
  <c r="E570" i="3"/>
  <c r="E569" i="3"/>
  <c r="E568" i="3"/>
  <c r="E567" i="3"/>
  <c r="E566" i="3"/>
  <c r="E565" i="3"/>
  <c r="E564" i="3"/>
  <c r="E563" i="3"/>
  <c r="E562" i="3"/>
  <c r="E561" i="3"/>
  <c r="E560" i="3"/>
  <c r="E559" i="3"/>
  <c r="E558" i="3"/>
  <c r="E557" i="3"/>
  <c r="E556" i="3"/>
  <c r="E555" i="3"/>
  <c r="E554" i="3"/>
  <c r="E553" i="3"/>
  <c r="E552" i="3"/>
  <c r="E551" i="3"/>
  <c r="E550" i="3"/>
  <c r="E549" i="3"/>
  <c r="E548" i="3"/>
  <c r="E547" i="3"/>
  <c r="E546" i="3"/>
  <c r="E545" i="3"/>
  <c r="E544" i="3"/>
  <c r="E543" i="3"/>
  <c r="E542" i="3"/>
  <c r="E541" i="3"/>
  <c r="E540" i="3"/>
  <c r="E539" i="3"/>
  <c r="E538" i="3"/>
  <c r="E537" i="3"/>
  <c r="E536" i="3"/>
  <c r="E535" i="3"/>
  <c r="E534" i="3"/>
  <c r="E533" i="3"/>
  <c r="E532" i="3"/>
  <c r="E531" i="3"/>
  <c r="E530" i="3"/>
  <c r="E529" i="3"/>
  <c r="E528" i="3"/>
  <c r="E527" i="3"/>
  <c r="E526" i="3"/>
  <c r="E525" i="3"/>
  <c r="E524" i="3"/>
  <c r="E523" i="3"/>
  <c r="E522" i="3"/>
  <c r="E521" i="3"/>
  <c r="E520" i="3"/>
  <c r="E519" i="3"/>
  <c r="E518" i="3"/>
  <c r="E517" i="3"/>
  <c r="E516" i="3"/>
  <c r="E515" i="3"/>
  <c r="E514" i="3"/>
  <c r="E513" i="3"/>
  <c r="E512" i="3"/>
  <c r="E511" i="3"/>
  <c r="E510" i="3"/>
  <c r="E509" i="3"/>
  <c r="E508" i="3"/>
  <c r="E507" i="3"/>
  <c r="E506" i="3"/>
  <c r="E505" i="3"/>
  <c r="E504" i="3"/>
  <c r="E503" i="3"/>
  <c r="E502" i="3"/>
  <c r="E501" i="3"/>
  <c r="E500" i="3"/>
  <c r="E499" i="3"/>
  <c r="E498" i="3"/>
  <c r="E497" i="3"/>
  <c r="E496" i="3"/>
  <c r="E495" i="3"/>
  <c r="E494" i="3"/>
  <c r="E493" i="3"/>
  <c r="E492" i="3"/>
  <c r="E491" i="3"/>
  <c r="E490" i="3"/>
  <c r="E489" i="3"/>
  <c r="E488" i="3"/>
  <c r="E487" i="3"/>
  <c r="E486" i="3"/>
  <c r="E485" i="3"/>
  <c r="E484" i="3"/>
  <c r="E483" i="3"/>
  <c r="E482" i="3"/>
  <c r="E481" i="3"/>
  <c r="E480" i="3"/>
  <c r="E479" i="3"/>
  <c r="E478" i="3"/>
  <c r="E477" i="3"/>
  <c r="E476" i="3"/>
  <c r="E475" i="3"/>
  <c r="E474" i="3"/>
  <c r="E473" i="3"/>
  <c r="E472" i="3"/>
  <c r="E471" i="3"/>
  <c r="E470" i="3"/>
  <c r="E469" i="3"/>
  <c r="E468" i="3"/>
  <c r="E467" i="3"/>
  <c r="E466" i="3"/>
  <c r="E465" i="3"/>
  <c r="E464" i="3"/>
  <c r="E463" i="3"/>
  <c r="E462" i="3"/>
  <c r="E461" i="3"/>
  <c r="E460" i="3"/>
  <c r="E459" i="3"/>
  <c r="E458" i="3"/>
  <c r="E457" i="3"/>
  <c r="E456" i="3"/>
  <c r="E455" i="3"/>
  <c r="E454" i="3"/>
  <c r="E453" i="3"/>
  <c r="E452" i="3"/>
  <c r="E451" i="3"/>
  <c r="E450" i="3"/>
  <c r="E449" i="3"/>
  <c r="E448" i="3"/>
  <c r="E447" i="3"/>
  <c r="E446" i="3"/>
  <c r="E445" i="3"/>
  <c r="E444" i="3"/>
  <c r="E443" i="3"/>
  <c r="E442" i="3"/>
  <c r="E441" i="3"/>
  <c r="E440" i="3"/>
  <c r="E439" i="3"/>
  <c r="E438" i="3"/>
  <c r="E437" i="3"/>
  <c r="E436" i="3"/>
  <c r="E435" i="3"/>
  <c r="E434" i="3"/>
  <c r="E433" i="3"/>
  <c r="E432" i="3"/>
  <c r="E431" i="3"/>
  <c r="E430" i="3"/>
  <c r="E429" i="3"/>
  <c r="E428" i="3"/>
  <c r="E427" i="3"/>
  <c r="E426" i="3"/>
  <c r="E425" i="3"/>
  <c r="E424" i="3"/>
  <c r="E423" i="3"/>
  <c r="E422" i="3"/>
  <c r="E421" i="3"/>
  <c r="E420" i="3"/>
  <c r="E419" i="3"/>
  <c r="E418" i="3"/>
  <c r="E417" i="3"/>
  <c r="E416" i="3"/>
  <c r="E415" i="3"/>
  <c r="E414" i="3"/>
  <c r="E413" i="3"/>
  <c r="E412" i="3"/>
  <c r="E411" i="3"/>
  <c r="E410" i="3"/>
  <c r="E409" i="3"/>
  <c r="E408" i="3"/>
  <c r="E407" i="3"/>
  <c r="E406" i="3"/>
  <c r="E405" i="3"/>
  <c r="E404" i="3"/>
  <c r="E403" i="3"/>
  <c r="E402" i="3"/>
  <c r="E401" i="3"/>
  <c r="E400" i="3"/>
  <c r="E399" i="3"/>
  <c r="E398" i="3"/>
  <c r="E397" i="3"/>
  <c r="E396" i="3"/>
  <c r="E395" i="3"/>
  <c r="E394" i="3"/>
  <c r="E393" i="3"/>
  <c r="E392" i="3"/>
  <c r="E391" i="3"/>
  <c r="E390" i="3"/>
  <c r="E389" i="3"/>
  <c r="E388" i="3"/>
  <c r="E387" i="3"/>
  <c r="E386" i="3"/>
  <c r="E385" i="3"/>
  <c r="E384" i="3"/>
  <c r="E383" i="3"/>
  <c r="E382" i="3"/>
  <c r="E381" i="3"/>
  <c r="E380" i="3"/>
  <c r="E379" i="3"/>
  <c r="E378" i="3"/>
  <c r="E377" i="3"/>
  <c r="E376" i="3"/>
  <c r="E375" i="3"/>
  <c r="E374" i="3"/>
  <c r="E373" i="3"/>
  <c r="E372" i="3"/>
  <c r="E371" i="3"/>
  <c r="E370" i="3"/>
  <c r="E369" i="3"/>
  <c r="E368" i="3"/>
  <c r="E367" i="3"/>
  <c r="E366" i="3"/>
  <c r="E365" i="3"/>
  <c r="E364" i="3"/>
  <c r="E363" i="3"/>
  <c r="E362" i="3"/>
  <c r="E361" i="3"/>
  <c r="E360" i="3"/>
  <c r="E359" i="3"/>
  <c r="E358" i="3"/>
  <c r="E357" i="3"/>
  <c r="E356" i="3"/>
  <c r="E355" i="3"/>
  <c r="E354" i="3"/>
  <c r="E353" i="3"/>
  <c r="E352" i="3"/>
  <c r="E351" i="3"/>
  <c r="E350" i="3"/>
  <c r="E349" i="3"/>
  <c r="E348" i="3"/>
  <c r="E347" i="3"/>
  <c r="E346" i="3"/>
  <c r="E345" i="3"/>
  <c r="E344" i="3"/>
  <c r="E343" i="3"/>
  <c r="E342" i="3"/>
  <c r="E341" i="3"/>
  <c r="E340" i="3"/>
  <c r="E339" i="3"/>
  <c r="E338" i="3"/>
  <c r="E337" i="3"/>
  <c r="E336" i="3"/>
  <c r="E335" i="3"/>
  <c r="E334" i="3"/>
  <c r="E333" i="3"/>
  <c r="E332" i="3"/>
  <c r="E331" i="3"/>
  <c r="E330" i="3"/>
  <c r="E329" i="3"/>
  <c r="E328" i="3"/>
  <c r="E327" i="3"/>
  <c r="E326" i="3"/>
  <c r="E325" i="3"/>
  <c r="E324" i="3"/>
  <c r="E323" i="3"/>
  <c r="E322" i="3"/>
  <c r="E321" i="3"/>
  <c r="E320" i="3"/>
  <c r="E319" i="3"/>
  <c r="E318" i="3"/>
  <c r="E317" i="3"/>
  <c r="E316" i="3"/>
  <c r="E315" i="3"/>
  <c r="E314" i="3"/>
  <c r="E313" i="3"/>
  <c r="E312" i="3"/>
  <c r="E311" i="3"/>
  <c r="E310" i="3"/>
  <c r="E309" i="3"/>
  <c r="E308" i="3"/>
  <c r="E307" i="3"/>
  <c r="E306" i="3"/>
  <c r="E305" i="3"/>
  <c r="E304" i="3"/>
  <c r="E303" i="3"/>
  <c r="E302" i="3"/>
  <c r="E301" i="3"/>
  <c r="E300" i="3"/>
  <c r="E299" i="3"/>
  <c r="E298" i="3"/>
  <c r="E297" i="3"/>
  <c r="E296" i="3"/>
  <c r="E295" i="3"/>
  <c r="E294" i="3"/>
  <c r="E293" i="3"/>
  <c r="E292" i="3"/>
  <c r="E291" i="3"/>
  <c r="E290" i="3"/>
  <c r="E289" i="3"/>
  <c r="E288" i="3"/>
  <c r="E287" i="3"/>
  <c r="E286" i="3"/>
  <c r="E285" i="3"/>
  <c r="E284" i="3"/>
  <c r="E283" i="3"/>
  <c r="E282" i="3"/>
  <c r="E281" i="3"/>
  <c r="E280" i="3"/>
  <c r="E279" i="3"/>
  <c r="E278" i="3"/>
  <c r="E277" i="3"/>
  <c r="E276" i="3"/>
  <c r="E275" i="3"/>
  <c r="E274" i="3"/>
  <c r="E273" i="3"/>
  <c r="E272" i="3"/>
  <c r="E271" i="3"/>
  <c r="E270" i="3"/>
  <c r="E269" i="3"/>
  <c r="E268" i="3"/>
  <c r="E267" i="3"/>
  <c r="E266" i="3"/>
  <c r="E265" i="3"/>
  <c r="E264" i="3"/>
  <c r="E263" i="3"/>
  <c r="E262" i="3"/>
  <c r="E261" i="3"/>
  <c r="E260" i="3"/>
  <c r="E259" i="3"/>
  <c r="E258" i="3"/>
  <c r="E257" i="3"/>
  <c r="E256" i="3"/>
  <c r="E255" i="3"/>
  <c r="E254" i="3"/>
  <c r="E253" i="3"/>
  <c r="E252" i="3"/>
  <c r="E251" i="3"/>
  <c r="E250" i="3"/>
  <c r="E249" i="3"/>
  <c r="E248" i="3"/>
  <c r="E247" i="3"/>
  <c r="E246" i="3"/>
  <c r="E245" i="3"/>
  <c r="E244" i="3"/>
  <c r="E243" i="3"/>
  <c r="E242" i="3"/>
  <c r="E241" i="3"/>
  <c r="E240" i="3"/>
  <c r="E239" i="3"/>
  <c r="E238" i="3"/>
  <c r="E237" i="3"/>
  <c r="E236" i="3"/>
  <c r="E235" i="3"/>
  <c r="E234" i="3"/>
  <c r="E233" i="3"/>
  <c r="E232" i="3"/>
  <c r="E231" i="3"/>
  <c r="E230" i="3"/>
  <c r="E229" i="3"/>
  <c r="E228" i="3"/>
  <c r="E227" i="3"/>
  <c r="E226" i="3"/>
  <c r="E225" i="3"/>
  <c r="E224" i="3"/>
  <c r="E223" i="3"/>
  <c r="E222" i="3"/>
  <c r="E221" i="3"/>
  <c r="E220" i="3"/>
  <c r="E219" i="3"/>
  <c r="E218" i="3"/>
  <c r="E217" i="3"/>
  <c r="E216" i="3"/>
  <c r="E215" i="3"/>
  <c r="E214" i="3"/>
  <c r="E213" i="3"/>
  <c r="E212" i="3"/>
  <c r="E211" i="3"/>
  <c r="E210" i="3"/>
  <c r="E209" i="3"/>
  <c r="E208" i="3"/>
  <c r="E207" i="3"/>
  <c r="E206" i="3"/>
  <c r="E205" i="3"/>
  <c r="E204" i="3"/>
  <c r="E203" i="3"/>
  <c r="E202" i="3"/>
  <c r="E201" i="3"/>
  <c r="E200" i="3"/>
  <c r="E199" i="3"/>
  <c r="E198" i="3"/>
  <c r="E197" i="3"/>
  <c r="E196" i="3"/>
  <c r="E195" i="3"/>
  <c r="E194" i="3"/>
  <c r="E193" i="3"/>
  <c r="E192" i="3"/>
  <c r="E191" i="3"/>
  <c r="E190" i="3"/>
  <c r="E189" i="3"/>
  <c r="E188" i="3"/>
  <c r="E187" i="3"/>
  <c r="E186" i="3"/>
  <c r="E185" i="3"/>
  <c r="E184" i="3"/>
  <c r="E183" i="3"/>
  <c r="E182" i="3"/>
  <c r="E181" i="3"/>
  <c r="E180" i="3"/>
  <c r="E179" i="3"/>
  <c r="E178" i="3"/>
  <c r="E177" i="3"/>
  <c r="E176" i="3"/>
  <c r="E175" i="3"/>
  <c r="E174" i="3"/>
  <c r="E173" i="3"/>
  <c r="E172" i="3"/>
  <c r="E171" i="3"/>
  <c r="E170" i="3"/>
  <c r="E169" i="3"/>
  <c r="E168" i="3"/>
  <c r="E167" i="3"/>
  <c r="E166" i="3"/>
  <c r="E165" i="3"/>
  <c r="E164" i="3"/>
  <c r="E163" i="3"/>
  <c r="E162" i="3"/>
  <c r="E161" i="3"/>
  <c r="E160" i="3"/>
  <c r="E159" i="3"/>
  <c r="E158" i="3"/>
  <c r="E157" i="3"/>
  <c r="E156" i="3"/>
  <c r="E155" i="3"/>
  <c r="E154" i="3"/>
  <c r="E153" i="3"/>
  <c r="E152" i="3"/>
  <c r="E151" i="3"/>
  <c r="E150" i="3"/>
  <c r="E149" i="3"/>
  <c r="E148" i="3"/>
  <c r="E147" i="3"/>
  <c r="E146" i="3"/>
  <c r="E145" i="3"/>
  <c r="E144" i="3"/>
  <c r="E143" i="3"/>
  <c r="E142" i="3"/>
  <c r="E141" i="3"/>
  <c r="E140" i="3"/>
  <c r="E139" i="3"/>
  <c r="E138" i="3"/>
  <c r="E137" i="3"/>
  <c r="E136" i="3"/>
  <c r="E135" i="3"/>
  <c r="E134" i="3"/>
  <c r="E133" i="3"/>
  <c r="E132" i="3"/>
  <c r="E131" i="3"/>
  <c r="E130" i="3"/>
  <c r="E129" i="3"/>
  <c r="E128" i="3"/>
  <c r="E127" i="3"/>
  <c r="E126" i="3"/>
  <c r="E125" i="3"/>
  <c r="E124" i="3"/>
  <c r="E123" i="3"/>
  <c r="E122" i="3"/>
  <c r="E121" i="3"/>
  <c r="E120" i="3"/>
  <c r="E119" i="3"/>
  <c r="E118" i="3"/>
  <c r="E117" i="3"/>
  <c r="E116" i="3"/>
  <c r="E115" i="3"/>
  <c r="E114" i="3"/>
  <c r="E113" i="3"/>
  <c r="E112" i="3"/>
  <c r="E111" i="3"/>
  <c r="E110" i="3"/>
  <c r="E109" i="3"/>
  <c r="E108" i="3"/>
  <c r="E107" i="3"/>
  <c r="E106" i="3"/>
  <c r="E105" i="3"/>
  <c r="E104" i="3"/>
  <c r="E103" i="3"/>
  <c r="E102" i="3"/>
  <c r="E101" i="3"/>
  <c r="E100" i="3"/>
  <c r="E99" i="3"/>
  <c r="E98" i="3"/>
  <c r="E97" i="3"/>
  <c r="E96" i="3"/>
  <c r="E95" i="3"/>
  <c r="E94" i="3"/>
  <c r="E93" i="3"/>
  <c r="E92" i="3"/>
  <c r="E91" i="3"/>
  <c r="E90" i="3"/>
  <c r="E89" i="3"/>
  <c r="E88" i="3"/>
  <c r="E87" i="3"/>
  <c r="E86" i="3"/>
  <c r="E85" i="3"/>
  <c r="E84" i="3"/>
  <c r="E83" i="3"/>
  <c r="E82" i="3"/>
  <c r="E81" i="3"/>
  <c r="E80" i="3"/>
  <c r="E79" i="3"/>
  <c r="E78" i="3"/>
  <c r="E77" i="3"/>
  <c r="E76" i="3"/>
  <c r="E75" i="3"/>
  <c r="E74" i="3"/>
  <c r="E73" i="3"/>
  <c r="E72" i="3"/>
  <c r="E71" i="3"/>
  <c r="E70" i="3"/>
  <c r="E69" i="3"/>
  <c r="E68" i="3"/>
  <c r="E67" i="3"/>
  <c r="E66" i="3"/>
  <c r="E65" i="3"/>
  <c r="E64" i="3"/>
  <c r="E63" i="3"/>
  <c r="E62" i="3"/>
  <c r="E61" i="3"/>
  <c r="E60" i="3"/>
  <c r="E59" i="3"/>
  <c r="E58" i="3"/>
  <c r="E57" i="3"/>
  <c r="E56" i="3"/>
  <c r="E55" i="3"/>
  <c r="E54" i="3"/>
  <c r="E53" i="3"/>
  <c r="E52" i="3"/>
  <c r="E51" i="3"/>
  <c r="E50" i="3"/>
  <c r="E49" i="3"/>
  <c r="E48" i="3"/>
  <c r="E47" i="3"/>
  <c r="E46" i="3"/>
  <c r="E45" i="3"/>
  <c r="E44" i="3"/>
  <c r="E43" i="3"/>
  <c r="E42" i="3"/>
  <c r="E41" i="3"/>
  <c r="E40" i="3"/>
  <c r="E39" i="3"/>
  <c r="E38" i="3"/>
  <c r="E37" i="3"/>
  <c r="E36" i="3"/>
  <c r="E35" i="3"/>
  <c r="E34" i="3"/>
  <c r="E33" i="3"/>
  <c r="E32" i="3"/>
  <c r="E31" i="3"/>
  <c r="E30" i="3"/>
  <c r="E29" i="3"/>
  <c r="E28" i="3"/>
  <c r="E27" i="3"/>
  <c r="E26" i="3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E12" i="3"/>
  <c r="E11" i="3"/>
  <c r="E10" i="3"/>
  <c r="E9" i="3"/>
  <c r="E8" i="3"/>
  <c r="E7" i="3"/>
  <c r="E6" i="3"/>
  <c r="E5" i="3"/>
  <c r="E4" i="3"/>
  <c r="E3" i="3"/>
  <c r="E803" i="2"/>
  <c r="E802" i="2"/>
  <c r="E801" i="2"/>
  <c r="E800" i="2"/>
  <c r="E799" i="2"/>
  <c r="E798" i="2"/>
  <c r="E797" i="2"/>
  <c r="E796" i="2"/>
  <c r="E795" i="2"/>
  <c r="E794" i="2"/>
  <c r="E793" i="2"/>
  <c r="E792" i="2"/>
  <c r="E791" i="2"/>
  <c r="E790" i="2"/>
  <c r="E789" i="2"/>
  <c r="E788" i="2"/>
  <c r="E787" i="2"/>
  <c r="E786" i="2"/>
  <c r="E785" i="2"/>
  <c r="E784" i="2"/>
  <c r="E783" i="2"/>
  <c r="E782" i="2"/>
  <c r="E781" i="2"/>
  <c r="E780" i="2"/>
  <c r="E779" i="2"/>
  <c r="E778" i="2"/>
  <c r="E777" i="2"/>
  <c r="E776" i="2"/>
  <c r="E775" i="2"/>
  <c r="E774" i="2"/>
  <c r="E773" i="2"/>
  <c r="E772" i="2"/>
  <c r="E771" i="2"/>
  <c r="E770" i="2"/>
  <c r="E769" i="2"/>
  <c r="E768" i="2"/>
  <c r="E767" i="2"/>
  <c r="E766" i="2"/>
  <c r="E765" i="2"/>
  <c r="E764" i="2"/>
  <c r="E763" i="2"/>
  <c r="E762" i="2"/>
  <c r="E761" i="2"/>
  <c r="E760" i="2"/>
  <c r="E759" i="2"/>
  <c r="E758" i="2"/>
  <c r="E757" i="2"/>
  <c r="E756" i="2"/>
  <c r="E755" i="2"/>
  <c r="E754" i="2"/>
  <c r="E753" i="2"/>
  <c r="E752" i="2"/>
  <c r="E751" i="2"/>
  <c r="E750" i="2"/>
  <c r="E749" i="2"/>
  <c r="E748" i="2"/>
  <c r="E747" i="2"/>
  <c r="E746" i="2"/>
  <c r="E745" i="2"/>
  <c r="E744" i="2"/>
  <c r="E743" i="2"/>
  <c r="E742" i="2"/>
  <c r="E741" i="2"/>
  <c r="E740" i="2"/>
  <c r="E739" i="2"/>
  <c r="E738" i="2"/>
  <c r="E737" i="2"/>
  <c r="E736" i="2"/>
  <c r="E735" i="2"/>
  <c r="E734" i="2"/>
  <c r="E733" i="2"/>
  <c r="E732" i="2"/>
  <c r="E731" i="2"/>
  <c r="E730" i="2"/>
  <c r="E729" i="2"/>
  <c r="E728" i="2"/>
  <c r="E725" i="2"/>
  <c r="E724" i="2"/>
  <c r="E723" i="2"/>
  <c r="E722" i="2"/>
  <c r="E721" i="2"/>
  <c r="E720" i="2"/>
  <c r="E719" i="2"/>
  <c r="E718" i="2"/>
  <c r="E717" i="2"/>
  <c r="E716" i="2"/>
  <c r="E715" i="2"/>
  <c r="E714" i="2"/>
  <c r="E713" i="2"/>
  <c r="E712" i="2"/>
  <c r="E711" i="2"/>
  <c r="E710" i="2"/>
  <c r="E709" i="2"/>
  <c r="E708" i="2"/>
  <c r="E707" i="2"/>
  <c r="E706" i="2"/>
  <c r="E705" i="2"/>
  <c r="E704" i="2"/>
  <c r="E703" i="2"/>
  <c r="E702" i="2"/>
  <c r="E701" i="2"/>
  <c r="E700" i="2"/>
  <c r="E699" i="2"/>
  <c r="E698" i="2"/>
  <c r="E697" i="2"/>
  <c r="E696" i="2"/>
  <c r="E695" i="2"/>
  <c r="E694" i="2"/>
  <c r="E693" i="2"/>
  <c r="E692" i="2"/>
  <c r="E691" i="2"/>
  <c r="E690" i="2"/>
  <c r="E689" i="2"/>
  <c r="E688" i="2"/>
  <c r="E687" i="2"/>
  <c r="E686" i="2"/>
  <c r="E685" i="2"/>
  <c r="E684" i="2"/>
  <c r="E683" i="2"/>
  <c r="E682" i="2"/>
  <c r="E681" i="2"/>
  <c r="E680" i="2"/>
  <c r="E679" i="2"/>
  <c r="E678" i="2"/>
  <c r="E677" i="2"/>
  <c r="E676" i="2"/>
  <c r="E675" i="2"/>
  <c r="E674" i="2"/>
  <c r="E673" i="2"/>
  <c r="E672" i="2"/>
  <c r="E671" i="2"/>
  <c r="E670" i="2"/>
  <c r="E669" i="2"/>
  <c r="E668" i="2"/>
  <c r="E667" i="2"/>
  <c r="E666" i="2"/>
  <c r="E665" i="2"/>
  <c r="E664" i="2"/>
  <c r="E663" i="2"/>
  <c r="E662" i="2"/>
  <c r="E661" i="2"/>
  <c r="E660" i="2"/>
  <c r="E659" i="2"/>
  <c r="E658" i="2"/>
  <c r="E657" i="2"/>
  <c r="E656" i="2"/>
  <c r="E655" i="2"/>
  <c r="E654" i="2"/>
  <c r="E653" i="2"/>
  <c r="E652" i="2"/>
  <c r="E651" i="2"/>
  <c r="E650" i="2"/>
  <c r="E649" i="2"/>
  <c r="E648" i="2"/>
  <c r="E647" i="2"/>
  <c r="E646" i="2"/>
  <c r="E645" i="2"/>
  <c r="E644" i="2"/>
  <c r="E643" i="2"/>
  <c r="E642" i="2"/>
  <c r="E641" i="2"/>
  <c r="E640" i="2"/>
  <c r="E639" i="2"/>
  <c r="E638" i="2"/>
  <c r="E637" i="2"/>
  <c r="E636" i="2"/>
  <c r="E635" i="2"/>
  <c r="E634" i="2"/>
  <c r="E633" i="2"/>
  <c r="E632" i="2"/>
  <c r="E631" i="2"/>
  <c r="E630" i="2"/>
  <c r="E629" i="2"/>
  <c r="E628" i="2"/>
  <c r="E627" i="2"/>
  <c r="E626" i="2"/>
  <c r="E625" i="2"/>
  <c r="E624" i="2"/>
  <c r="E623" i="2"/>
  <c r="E622" i="2"/>
  <c r="E621" i="2"/>
  <c r="E620" i="2"/>
  <c r="E619" i="2"/>
  <c r="E618" i="2"/>
  <c r="E617" i="2"/>
  <c r="E616" i="2"/>
  <c r="E615" i="2"/>
  <c r="E614" i="2"/>
  <c r="E613" i="2"/>
  <c r="E612" i="2"/>
  <c r="E611" i="2"/>
  <c r="E610" i="2"/>
  <c r="E609" i="2"/>
  <c r="E608" i="2"/>
  <c r="E607" i="2"/>
  <c r="E606" i="2"/>
  <c r="E605" i="2"/>
  <c r="E604" i="2"/>
  <c r="E603" i="2"/>
  <c r="E602" i="2"/>
  <c r="E601" i="2"/>
  <c r="E600" i="2"/>
  <c r="E599" i="2"/>
  <c r="E598" i="2"/>
  <c r="E597" i="2"/>
  <c r="E596" i="2"/>
  <c r="E595" i="2"/>
  <c r="E594" i="2"/>
  <c r="E593" i="2"/>
  <c r="E592" i="2"/>
  <c r="E591" i="2"/>
  <c r="E590" i="2"/>
  <c r="E589" i="2"/>
  <c r="E588" i="2"/>
  <c r="E587" i="2"/>
  <c r="E586" i="2"/>
  <c r="E585" i="2"/>
  <c r="E584" i="2"/>
  <c r="E583" i="2"/>
  <c r="E582" i="2"/>
  <c r="E581" i="2"/>
  <c r="E580" i="2"/>
  <c r="E579" i="2"/>
  <c r="E578" i="2"/>
  <c r="E577" i="2"/>
  <c r="E576" i="2"/>
  <c r="E575" i="2"/>
  <c r="E574" i="2"/>
  <c r="E573" i="2"/>
  <c r="E572" i="2"/>
  <c r="E571" i="2"/>
  <c r="E570" i="2"/>
  <c r="E569" i="2"/>
  <c r="E568" i="2"/>
  <c r="E567" i="2"/>
  <c r="E566" i="2"/>
  <c r="E565" i="2"/>
  <c r="E564" i="2"/>
  <c r="E563" i="2"/>
  <c r="E562" i="2"/>
  <c r="E561" i="2"/>
  <c r="E560" i="2"/>
  <c r="E559" i="2"/>
  <c r="E558" i="2"/>
  <c r="E557" i="2"/>
  <c r="E556" i="2"/>
  <c r="E555" i="2"/>
  <c r="E554" i="2"/>
  <c r="E553" i="2"/>
  <c r="E552" i="2"/>
  <c r="E551" i="2"/>
  <c r="E550" i="2"/>
  <c r="E549" i="2"/>
  <c r="E548" i="2"/>
  <c r="E547" i="2"/>
  <c r="E546" i="2"/>
  <c r="E545" i="2"/>
  <c r="E544" i="2"/>
  <c r="E543" i="2"/>
  <c r="E542" i="2"/>
  <c r="E541" i="2"/>
  <c r="E540" i="2"/>
  <c r="E539" i="2"/>
  <c r="E538" i="2"/>
  <c r="E537" i="2"/>
  <c r="E536" i="2"/>
  <c r="E535" i="2"/>
  <c r="E534" i="2"/>
  <c r="E533" i="2"/>
  <c r="E532" i="2"/>
  <c r="E531" i="2"/>
  <c r="E530" i="2"/>
  <c r="E529" i="2"/>
  <c r="E528" i="2"/>
  <c r="E527" i="2"/>
  <c r="E526" i="2"/>
  <c r="E525" i="2"/>
  <c r="E524" i="2"/>
  <c r="E523" i="2"/>
  <c r="E522" i="2"/>
  <c r="E521" i="2"/>
  <c r="E520" i="2"/>
  <c r="E519" i="2"/>
  <c r="E518" i="2"/>
  <c r="E517" i="2"/>
  <c r="E516" i="2"/>
  <c r="E515" i="2"/>
  <c r="E514" i="2"/>
  <c r="E513" i="2"/>
  <c r="E512" i="2"/>
  <c r="E511" i="2"/>
  <c r="E510" i="2"/>
  <c r="E509" i="2"/>
  <c r="E508" i="2"/>
  <c r="E507" i="2"/>
  <c r="E506" i="2"/>
  <c r="E505" i="2"/>
  <c r="E504" i="2"/>
  <c r="E503" i="2"/>
  <c r="E502" i="2"/>
  <c r="E501" i="2"/>
  <c r="E500" i="2"/>
  <c r="E499" i="2"/>
  <c r="E498" i="2"/>
  <c r="E497" i="2"/>
  <c r="E496" i="2"/>
  <c r="E495" i="2"/>
  <c r="E494" i="2"/>
  <c r="E493" i="2"/>
  <c r="E492" i="2"/>
  <c r="E491" i="2"/>
  <c r="E490" i="2"/>
  <c r="E489" i="2"/>
  <c r="E488" i="2"/>
  <c r="E487" i="2"/>
  <c r="E486" i="2"/>
  <c r="E485" i="2"/>
  <c r="E484" i="2"/>
  <c r="E483" i="2"/>
  <c r="E482" i="2"/>
  <c r="E481" i="2"/>
  <c r="E480" i="2"/>
  <c r="E479" i="2"/>
  <c r="E478" i="2"/>
  <c r="E477" i="2"/>
  <c r="E476" i="2"/>
  <c r="E475" i="2"/>
  <c r="E474" i="2"/>
  <c r="E473" i="2"/>
  <c r="E472" i="2"/>
  <c r="E471" i="2"/>
  <c r="E470" i="2"/>
  <c r="E469" i="2"/>
  <c r="E468" i="2"/>
  <c r="E467" i="2"/>
  <c r="E466" i="2"/>
  <c r="E465" i="2"/>
  <c r="E464" i="2"/>
  <c r="E463" i="2"/>
  <c r="E462" i="2"/>
  <c r="E461" i="2"/>
  <c r="E460" i="2"/>
  <c r="E459" i="2"/>
  <c r="E458" i="2"/>
  <c r="E457" i="2"/>
  <c r="E456" i="2"/>
  <c r="E455" i="2"/>
  <c r="E454" i="2"/>
  <c r="E453" i="2"/>
  <c r="E452" i="2"/>
  <c r="E451" i="2"/>
  <c r="E450" i="2"/>
  <c r="E449" i="2"/>
  <c r="E448" i="2"/>
  <c r="E447" i="2"/>
  <c r="E446" i="2"/>
  <c r="E445" i="2"/>
  <c r="E444" i="2"/>
  <c r="E443" i="2"/>
  <c r="E442" i="2"/>
  <c r="E441" i="2"/>
  <c r="E440" i="2"/>
  <c r="E439" i="2"/>
  <c r="E438" i="2"/>
  <c r="E437" i="2"/>
  <c r="E436" i="2"/>
  <c r="E435" i="2"/>
  <c r="E434" i="2"/>
  <c r="E433" i="2"/>
  <c r="E432" i="2"/>
  <c r="E431" i="2"/>
  <c r="E430" i="2"/>
  <c r="E429" i="2"/>
  <c r="E428" i="2"/>
  <c r="E427" i="2"/>
  <c r="E425" i="2"/>
  <c r="E424" i="2"/>
  <c r="E423" i="2"/>
  <c r="E422" i="2"/>
  <c r="E421" i="2"/>
  <c r="E420" i="2"/>
  <c r="E419" i="2"/>
  <c r="E418" i="2"/>
  <c r="E417" i="2"/>
  <c r="E416" i="2"/>
  <c r="E415" i="2"/>
  <c r="E414" i="2"/>
  <c r="E413" i="2"/>
  <c r="E412" i="2"/>
  <c r="E411" i="2"/>
  <c r="E410" i="2"/>
  <c r="E409" i="2"/>
  <c r="E408" i="2"/>
  <c r="E407" i="2"/>
  <c r="E406" i="2"/>
  <c r="E405" i="2"/>
  <c r="E404" i="2"/>
  <c r="E403" i="2"/>
  <c r="E402" i="2"/>
  <c r="E401" i="2"/>
  <c r="E400" i="2"/>
  <c r="E399" i="2"/>
  <c r="E398" i="2"/>
  <c r="E397" i="2"/>
  <c r="E396" i="2"/>
  <c r="E395" i="2"/>
  <c r="E394" i="2"/>
  <c r="E393" i="2"/>
  <c r="E392" i="2"/>
  <c r="E391" i="2"/>
  <c r="E390" i="2"/>
  <c r="E389" i="2"/>
  <c r="E388" i="2"/>
  <c r="E387" i="2"/>
  <c r="E386" i="2"/>
  <c r="E385" i="2"/>
  <c r="E384" i="2"/>
  <c r="E383" i="2"/>
  <c r="E382" i="2"/>
  <c r="E381" i="2"/>
  <c r="E380" i="2"/>
  <c r="E379" i="2"/>
  <c r="E378" i="2"/>
  <c r="E377" i="2"/>
  <c r="E376" i="2"/>
  <c r="E375" i="2"/>
  <c r="E374" i="2"/>
  <c r="E373" i="2"/>
  <c r="E372" i="2"/>
  <c r="E371" i="2"/>
  <c r="E370" i="2"/>
  <c r="E369" i="2"/>
  <c r="E368" i="2"/>
  <c r="E367" i="2"/>
  <c r="E366" i="2"/>
  <c r="E365" i="2"/>
  <c r="E364" i="2"/>
  <c r="E363" i="2"/>
  <c r="E362" i="2"/>
  <c r="E361" i="2"/>
  <c r="E360" i="2"/>
  <c r="E359" i="2"/>
  <c r="E358" i="2"/>
  <c r="E357" i="2"/>
  <c r="E356" i="2"/>
  <c r="E355" i="2"/>
  <c r="E354" i="2"/>
  <c r="E353" i="2"/>
  <c r="E352" i="2"/>
  <c r="E351" i="2"/>
  <c r="E350" i="2"/>
  <c r="E349" i="2"/>
  <c r="E348" i="2"/>
  <c r="E347" i="2"/>
  <c r="E346" i="2"/>
  <c r="E345" i="2"/>
  <c r="E344" i="2"/>
  <c r="E343" i="2"/>
  <c r="E342" i="2"/>
  <c r="E341" i="2"/>
  <c r="E340" i="2"/>
  <c r="E339" i="2"/>
  <c r="E338" i="2"/>
  <c r="E337" i="2"/>
  <c r="E336" i="2"/>
  <c r="E335" i="2"/>
  <c r="E334" i="2"/>
  <c r="E333" i="2"/>
  <c r="E332" i="2"/>
  <c r="E331" i="2"/>
  <c r="E330" i="2"/>
  <c r="E329" i="2"/>
  <c r="E328" i="2"/>
  <c r="E327" i="2"/>
  <c r="E326" i="2"/>
  <c r="E325" i="2"/>
  <c r="E324" i="2"/>
  <c r="E323" i="2"/>
  <c r="E322" i="2"/>
  <c r="E321" i="2"/>
  <c r="E320" i="2"/>
  <c r="E319" i="2"/>
  <c r="E318" i="2"/>
  <c r="E317" i="2"/>
  <c r="E316" i="2"/>
  <c r="E315" i="2"/>
  <c r="E314" i="2"/>
  <c r="E313" i="2"/>
  <c r="E312" i="2"/>
  <c r="E311" i="2"/>
  <c r="E310" i="2"/>
  <c r="E309" i="2"/>
  <c r="E308" i="2"/>
  <c r="E307" i="2"/>
  <c r="E306" i="2"/>
  <c r="E305" i="2"/>
  <c r="E304" i="2"/>
  <c r="E303" i="2"/>
  <c r="E302" i="2"/>
  <c r="E301" i="2"/>
  <c r="E300" i="2"/>
  <c r="E299" i="2"/>
  <c r="E298" i="2"/>
  <c r="E297" i="2"/>
  <c r="E296" i="2"/>
  <c r="E295" i="2"/>
  <c r="E294" i="2"/>
  <c r="E293" i="2"/>
  <c r="E292" i="2"/>
  <c r="E291" i="2"/>
  <c r="E290" i="2"/>
  <c r="E289" i="2"/>
  <c r="E288" i="2"/>
  <c r="E287" i="2"/>
  <c r="E286" i="2"/>
  <c r="E285" i="2"/>
  <c r="E284" i="2"/>
  <c r="E283" i="2"/>
  <c r="E282" i="2"/>
  <c r="E281" i="2"/>
  <c r="E280" i="2"/>
  <c r="E279" i="2"/>
  <c r="E278" i="2"/>
  <c r="E277" i="2"/>
  <c r="E276" i="2"/>
  <c r="E275" i="2"/>
  <c r="E274" i="2"/>
  <c r="E273" i="2"/>
  <c r="E272" i="2"/>
  <c r="E271" i="2"/>
  <c r="E270" i="2"/>
  <c r="E269" i="2"/>
  <c r="E268" i="2"/>
  <c r="E267" i="2"/>
  <c r="E266" i="2"/>
  <c r="E265" i="2"/>
  <c r="E264" i="2"/>
  <c r="E263" i="2"/>
  <c r="E262" i="2"/>
  <c r="E261" i="2"/>
  <c r="E260" i="2"/>
  <c r="E259" i="2"/>
  <c r="E258" i="2"/>
  <c r="E257" i="2"/>
  <c r="E256" i="2"/>
  <c r="E255" i="2"/>
  <c r="E254" i="2"/>
  <c r="E253" i="2"/>
  <c r="E252" i="2"/>
  <c r="E251" i="2"/>
  <c r="E250" i="2"/>
  <c r="E249" i="2"/>
  <c r="E248" i="2"/>
  <c r="E247" i="2"/>
  <c r="E246" i="2"/>
  <c r="E245" i="2"/>
  <c r="E244" i="2"/>
  <c r="E243" i="2"/>
  <c r="E242" i="2"/>
  <c r="E241" i="2"/>
  <c r="E240" i="2"/>
  <c r="E239" i="2"/>
  <c r="E238" i="2"/>
  <c r="E237" i="2"/>
  <c r="E236" i="2"/>
  <c r="E235" i="2"/>
  <c r="E234" i="2"/>
  <c r="E233" i="2"/>
  <c r="E232" i="2"/>
  <c r="E231" i="2"/>
  <c r="E230" i="2"/>
  <c r="E229" i="2"/>
  <c r="E228" i="2"/>
  <c r="E227" i="2"/>
  <c r="E226" i="2"/>
  <c r="E225" i="2"/>
  <c r="E224" i="2"/>
  <c r="E223" i="2"/>
  <c r="E222" i="2"/>
  <c r="E221" i="2"/>
  <c r="E220" i="2"/>
  <c r="E219" i="2"/>
  <c r="E218" i="2"/>
  <c r="E217" i="2"/>
  <c r="E216" i="2"/>
  <c r="E215" i="2"/>
  <c r="E214" i="2"/>
  <c r="E213" i="2"/>
  <c r="E212" i="2"/>
  <c r="E211" i="2"/>
  <c r="E210" i="2"/>
  <c r="E209" i="2"/>
  <c r="E208" i="2"/>
  <c r="E207" i="2"/>
  <c r="E206" i="2"/>
  <c r="E205" i="2"/>
  <c r="E204" i="2"/>
  <c r="E202" i="2"/>
  <c r="E201" i="2"/>
  <c r="E200" i="2"/>
  <c r="E199" i="2"/>
  <c r="E198" i="2"/>
  <c r="E197" i="2"/>
  <c r="E196" i="2"/>
  <c r="E195" i="2"/>
  <c r="E194" i="2"/>
  <c r="E193" i="2"/>
  <c r="E192" i="2"/>
  <c r="E191" i="2"/>
  <c r="E190" i="2"/>
  <c r="E189" i="2"/>
  <c r="E188" i="2"/>
  <c r="E187" i="2"/>
  <c r="E186" i="2"/>
  <c r="E185" i="2"/>
  <c r="E184" i="2"/>
  <c r="E183" i="2"/>
  <c r="E182" i="2"/>
  <c r="E181" i="2"/>
  <c r="E180" i="2"/>
  <c r="E179" i="2"/>
  <c r="E178" i="2"/>
  <c r="E177" i="2"/>
  <c r="E176" i="2"/>
  <c r="E175" i="2"/>
  <c r="E174" i="2"/>
  <c r="E173" i="2"/>
  <c r="E172" i="2"/>
  <c r="E171" i="2"/>
  <c r="E170" i="2"/>
  <c r="E169" i="2"/>
  <c r="E168" i="2"/>
  <c r="E167" i="2"/>
  <c r="E166" i="2"/>
  <c r="E165" i="2"/>
  <c r="E164" i="2"/>
  <c r="E163" i="2"/>
  <c r="E162" i="2"/>
  <c r="E161" i="2"/>
  <c r="E160" i="2"/>
  <c r="E159" i="2"/>
  <c r="E158" i="2"/>
  <c r="E157" i="2"/>
  <c r="E156" i="2"/>
  <c r="E155" i="2"/>
  <c r="E154" i="2"/>
  <c r="E153" i="2"/>
  <c r="E152" i="2"/>
  <c r="E151" i="2"/>
  <c r="E150" i="2"/>
  <c r="E149" i="2"/>
  <c r="E148" i="2"/>
  <c r="E147" i="2"/>
  <c r="E146" i="2"/>
  <c r="E145" i="2"/>
  <c r="E144" i="2"/>
  <c r="E143" i="2"/>
  <c r="E142" i="2"/>
  <c r="E141" i="2"/>
  <c r="E140" i="2"/>
  <c r="E139" i="2"/>
  <c r="E138" i="2"/>
  <c r="E137" i="2"/>
  <c r="E136" i="2"/>
  <c r="E135" i="2"/>
  <c r="E134" i="2"/>
  <c r="E133" i="2"/>
  <c r="E132" i="2"/>
  <c r="E131" i="2"/>
  <c r="E130" i="2"/>
  <c r="E129" i="2"/>
  <c r="E128" i="2"/>
  <c r="E127" i="2"/>
  <c r="E126" i="2"/>
  <c r="E125" i="2"/>
  <c r="E124" i="2"/>
  <c r="E123" i="2"/>
  <c r="E122" i="2"/>
  <c r="E121" i="2"/>
  <c r="E120" i="2"/>
  <c r="E119" i="2"/>
  <c r="E118" i="2"/>
  <c r="E117" i="2"/>
  <c r="E116" i="2"/>
  <c r="E115" i="2"/>
  <c r="E114" i="2"/>
  <c r="E113" i="2"/>
  <c r="E112" i="2"/>
  <c r="E111" i="2"/>
  <c r="E110" i="2"/>
  <c r="E109" i="2"/>
  <c r="E108" i="2"/>
  <c r="E107" i="2"/>
  <c r="E106" i="2"/>
  <c r="E105" i="2"/>
  <c r="E104" i="2"/>
  <c r="E103" i="2"/>
  <c r="E102" i="2"/>
  <c r="E101" i="2"/>
  <c r="E100" i="2"/>
  <c r="E99" i="2"/>
  <c r="E98" i="2"/>
  <c r="E97" i="2"/>
  <c r="E96" i="2"/>
  <c r="E95" i="2"/>
  <c r="E94" i="2"/>
  <c r="E93" i="2"/>
  <c r="E92" i="2"/>
  <c r="E91" i="2"/>
  <c r="E90" i="2"/>
  <c r="E89" i="2"/>
  <c r="E88" i="2"/>
  <c r="E87" i="2"/>
  <c r="E86" i="2"/>
  <c r="E85" i="2"/>
  <c r="E84" i="2"/>
  <c r="E83" i="2"/>
  <c r="E82" i="2"/>
  <c r="E81" i="2"/>
  <c r="E80" i="2"/>
  <c r="E79" i="2"/>
  <c r="E78" i="2"/>
  <c r="E77" i="2"/>
  <c r="E76" i="2"/>
  <c r="E75" i="2"/>
  <c r="E74" i="2"/>
  <c r="E73" i="2"/>
  <c r="E72" i="2"/>
  <c r="E71" i="2"/>
  <c r="E70" i="2"/>
  <c r="E69" i="2"/>
  <c r="E68" i="2"/>
  <c r="E67" i="2"/>
  <c r="E66" i="2"/>
  <c r="E65" i="2"/>
  <c r="E64" i="2"/>
  <c r="E63" i="2"/>
  <c r="E62" i="2"/>
  <c r="E61" i="2"/>
  <c r="E60" i="2"/>
  <c r="E59" i="2"/>
  <c r="E58" i="2"/>
  <c r="E57" i="2"/>
  <c r="E56" i="2"/>
  <c r="E55" i="2"/>
  <c r="E54" i="2"/>
  <c r="E53" i="2"/>
  <c r="E52" i="2"/>
  <c r="E51" i="2"/>
  <c r="E50" i="2"/>
  <c r="E49" i="2"/>
  <c r="E48" i="2"/>
  <c r="E47" i="2"/>
  <c r="E46" i="2"/>
  <c r="E45" i="2"/>
  <c r="E44" i="2"/>
  <c r="E43" i="2"/>
  <c r="E42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E7" i="2"/>
  <c r="E6" i="2"/>
  <c r="E5" i="2"/>
  <c r="E4" i="2"/>
  <c r="E3" i="2"/>
  <c r="E743" i="1"/>
  <c r="E742" i="1"/>
  <c r="E741" i="1"/>
  <c r="E740" i="1"/>
  <c r="E739" i="1"/>
  <c r="E738" i="1"/>
  <c r="E737" i="1"/>
  <c r="E736" i="1"/>
  <c r="E735" i="1"/>
  <c r="E734" i="1"/>
  <c r="E733" i="1"/>
  <c r="E732" i="1"/>
  <c r="E731" i="1"/>
  <c r="E730" i="1"/>
  <c r="E729" i="1"/>
  <c r="E728" i="1"/>
  <c r="E727" i="1"/>
  <c r="E726" i="1"/>
  <c r="E725" i="1"/>
  <c r="E724" i="1"/>
  <c r="E723" i="1"/>
  <c r="E722" i="1"/>
  <c r="E721" i="1"/>
  <c r="E720" i="1"/>
  <c r="E719" i="1"/>
  <c r="E718" i="1"/>
  <c r="E717" i="1"/>
  <c r="E716" i="1"/>
  <c r="E715" i="1"/>
  <c r="E714" i="1"/>
  <c r="E713" i="1"/>
  <c r="E712" i="1"/>
  <c r="E711" i="1"/>
  <c r="E710" i="1"/>
  <c r="E709" i="1"/>
  <c r="E708" i="1"/>
  <c r="E707" i="1"/>
  <c r="E706" i="1"/>
  <c r="E705" i="1"/>
  <c r="E704" i="1"/>
  <c r="E703" i="1"/>
  <c r="E702" i="1"/>
  <c r="E701" i="1"/>
  <c r="E700" i="1"/>
  <c r="E699" i="1"/>
  <c r="E698" i="1"/>
  <c r="E697" i="1"/>
  <c r="E696" i="1"/>
  <c r="E695" i="1"/>
  <c r="E694" i="1"/>
  <c r="E693" i="1"/>
  <c r="E692" i="1"/>
  <c r="E691" i="1"/>
  <c r="E690" i="1"/>
  <c r="E689" i="1"/>
  <c r="E688" i="1"/>
  <c r="E687" i="1"/>
  <c r="E686" i="1"/>
  <c r="E685" i="1"/>
  <c r="E684" i="1"/>
  <c r="E683" i="1"/>
  <c r="E682" i="1"/>
  <c r="E681" i="1"/>
  <c r="E680" i="1"/>
  <c r="E679" i="1"/>
  <c r="E678" i="1"/>
  <c r="E677" i="1"/>
  <c r="E676" i="1"/>
  <c r="E675" i="1"/>
  <c r="E674" i="1"/>
  <c r="E673" i="1"/>
  <c r="E672" i="1"/>
  <c r="E671" i="1"/>
  <c r="E670" i="1"/>
  <c r="E669" i="1"/>
  <c r="E668" i="1"/>
  <c r="E667" i="1"/>
  <c r="E666" i="1"/>
  <c r="E665" i="1"/>
  <c r="E664" i="1"/>
  <c r="E663" i="1"/>
  <c r="E662" i="1"/>
  <c r="E661" i="1"/>
  <c r="E660" i="1"/>
  <c r="E659" i="1"/>
  <c r="E658" i="1"/>
  <c r="E657" i="1"/>
  <c r="E656" i="1"/>
  <c r="E655" i="1"/>
  <c r="E654" i="1"/>
  <c r="E653" i="1"/>
  <c r="E652" i="1"/>
  <c r="E651" i="1"/>
  <c r="E650" i="1"/>
  <c r="E649" i="1"/>
  <c r="E648" i="1"/>
  <c r="E647" i="1"/>
  <c r="E646" i="1"/>
  <c r="E645" i="1"/>
  <c r="E644" i="1"/>
  <c r="E643" i="1"/>
  <c r="E642" i="1"/>
  <c r="E641" i="1"/>
  <c r="E640" i="1"/>
  <c r="E639" i="1"/>
  <c r="E638" i="1"/>
  <c r="E637" i="1"/>
  <c r="E636" i="1"/>
  <c r="E635" i="1"/>
  <c r="E634" i="1"/>
  <c r="E633" i="1"/>
  <c r="E632" i="1"/>
  <c r="E631" i="1"/>
  <c r="E630" i="1"/>
  <c r="E629" i="1"/>
  <c r="E628" i="1"/>
  <c r="E627" i="1"/>
  <c r="E626" i="1"/>
  <c r="E625" i="1"/>
  <c r="E624" i="1"/>
  <c r="E623" i="1"/>
  <c r="E622" i="1"/>
  <c r="E621" i="1"/>
  <c r="E620" i="1"/>
  <c r="E619" i="1"/>
  <c r="E618" i="1"/>
  <c r="E617" i="1"/>
  <c r="E616" i="1"/>
  <c r="E615" i="1"/>
  <c r="E614" i="1"/>
  <c r="E613" i="1"/>
  <c r="E612" i="1"/>
  <c r="E611" i="1"/>
  <c r="E610" i="1"/>
  <c r="E609" i="1"/>
  <c r="E608" i="1"/>
  <c r="E607" i="1"/>
  <c r="E606" i="1"/>
  <c r="E605" i="1"/>
  <c r="E604" i="1"/>
  <c r="E603" i="1"/>
  <c r="E602" i="1"/>
  <c r="E601" i="1"/>
  <c r="E600" i="1"/>
  <c r="E599" i="1"/>
  <c r="E598" i="1"/>
  <c r="E597" i="1"/>
  <c r="E596" i="1"/>
  <c r="E595" i="1"/>
  <c r="E594" i="1"/>
  <c r="E593" i="1"/>
  <c r="E592" i="1"/>
  <c r="E591" i="1"/>
  <c r="E590" i="1"/>
  <c r="E589" i="1"/>
  <c r="E588" i="1"/>
  <c r="E587" i="1"/>
  <c r="E586" i="1"/>
  <c r="E585" i="1"/>
  <c r="E584" i="1"/>
  <c r="E583" i="1"/>
  <c r="E582" i="1"/>
  <c r="E581" i="1"/>
  <c r="E580" i="1"/>
  <c r="E579" i="1"/>
  <c r="E578" i="1"/>
  <c r="E577" i="1"/>
  <c r="E576" i="1"/>
  <c r="E575" i="1"/>
  <c r="E574" i="1"/>
  <c r="E573" i="1"/>
  <c r="E572" i="1"/>
  <c r="E571" i="1"/>
  <c r="E570" i="1"/>
  <c r="E569" i="1"/>
  <c r="E568" i="1"/>
  <c r="E567" i="1"/>
  <c r="E566" i="1"/>
  <c r="E565" i="1"/>
  <c r="E564" i="1"/>
  <c r="E563" i="1"/>
  <c r="E562" i="1"/>
  <c r="E561" i="1"/>
  <c r="E560" i="1"/>
  <c r="E559" i="1"/>
  <c r="E558" i="1"/>
  <c r="E557" i="1"/>
  <c r="E556" i="1"/>
  <c r="E555" i="1"/>
  <c r="E554" i="1"/>
  <c r="E553" i="1"/>
  <c r="E552" i="1"/>
  <c r="E551" i="1"/>
  <c r="E550" i="1"/>
  <c r="E549" i="1"/>
  <c r="E548" i="1"/>
  <c r="E547" i="1"/>
  <c r="E546" i="1"/>
  <c r="E545" i="1"/>
  <c r="E544" i="1"/>
  <c r="E543" i="1"/>
  <c r="E542" i="1"/>
  <c r="E541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8" i="1"/>
  <c r="E527" i="1"/>
  <c r="E526" i="1"/>
  <c r="E525" i="1"/>
  <c r="E524" i="1"/>
  <c r="E523" i="1"/>
  <c r="E522" i="1"/>
  <c r="E521" i="1"/>
  <c r="E520" i="1"/>
  <c r="E519" i="1"/>
  <c r="E518" i="1"/>
  <c r="E517" i="1"/>
  <c r="E516" i="1"/>
  <c r="E515" i="1"/>
  <c r="E514" i="1"/>
  <c r="E513" i="1"/>
  <c r="E512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E495" i="1"/>
  <c r="E494" i="1"/>
  <c r="E493" i="1"/>
  <c r="E492" i="1"/>
  <c r="E491" i="1"/>
  <c r="E490" i="1"/>
  <c r="E489" i="1"/>
  <c r="E488" i="1"/>
  <c r="E487" i="1"/>
  <c r="E486" i="1"/>
  <c r="E485" i="1"/>
  <c r="E484" i="1"/>
  <c r="E483" i="1"/>
  <c r="E482" i="1"/>
  <c r="E481" i="1"/>
  <c r="E480" i="1"/>
  <c r="E479" i="1"/>
  <c r="E478" i="1"/>
  <c r="E477" i="1"/>
  <c r="E476" i="1"/>
  <c r="E475" i="1"/>
  <c r="E474" i="1"/>
  <c r="E473" i="1"/>
  <c r="E472" i="1"/>
  <c r="E471" i="1"/>
  <c r="E470" i="1"/>
  <c r="E469" i="1"/>
  <c r="E468" i="1"/>
  <c r="E467" i="1"/>
  <c r="E466" i="1"/>
  <c r="E465" i="1"/>
  <c r="E464" i="1"/>
  <c r="E463" i="1"/>
  <c r="E462" i="1"/>
  <c r="E461" i="1"/>
  <c r="E460" i="1"/>
  <c r="E459" i="1"/>
  <c r="E458" i="1"/>
  <c r="E457" i="1"/>
  <c r="E456" i="1"/>
  <c r="E455" i="1"/>
  <c r="E454" i="1"/>
  <c r="E453" i="1"/>
  <c r="E452" i="1"/>
  <c r="E451" i="1"/>
  <c r="E450" i="1"/>
  <c r="E449" i="1"/>
  <c r="E448" i="1"/>
  <c r="E447" i="1"/>
  <c r="E446" i="1"/>
  <c r="E445" i="1"/>
  <c r="E444" i="1"/>
  <c r="E443" i="1"/>
  <c r="E442" i="1"/>
  <c r="E441" i="1"/>
  <c r="E440" i="1"/>
  <c r="E439" i="1"/>
  <c r="E438" i="1"/>
  <c r="E437" i="1"/>
  <c r="E436" i="1"/>
  <c r="E435" i="1"/>
  <c r="E434" i="1"/>
  <c r="E433" i="1"/>
  <c r="E432" i="1"/>
  <c r="E431" i="1"/>
  <c r="E430" i="1"/>
  <c r="E429" i="1"/>
  <c r="E428" i="1"/>
  <c r="E427" i="1"/>
  <c r="E426" i="1"/>
  <c r="E425" i="1"/>
  <c r="E424" i="1"/>
  <c r="E423" i="1"/>
  <c r="E422" i="1"/>
  <c r="E421" i="1"/>
  <c r="E420" i="1"/>
  <c r="E419" i="1"/>
  <c r="E418" i="1"/>
  <c r="E417" i="1"/>
  <c r="E416" i="1"/>
  <c r="E415" i="1"/>
  <c r="E414" i="1"/>
  <c r="E413" i="1"/>
  <c r="E412" i="1"/>
  <c r="E411" i="1"/>
  <c r="E410" i="1"/>
  <c r="E409" i="1"/>
  <c r="E408" i="1"/>
  <c r="E407" i="1"/>
  <c r="E406" i="1"/>
  <c r="E405" i="1"/>
  <c r="E404" i="1"/>
  <c r="E403" i="1"/>
  <c r="E402" i="1"/>
  <c r="E401" i="1"/>
  <c r="E400" i="1"/>
  <c r="E399" i="1"/>
  <c r="E398" i="1"/>
  <c r="E397" i="1"/>
  <c r="E396" i="1"/>
  <c r="E395" i="1"/>
  <c r="E394" i="1"/>
  <c r="E393" i="1"/>
  <c r="E392" i="1"/>
  <c r="E391" i="1"/>
  <c r="E390" i="1"/>
  <c r="E389" i="1"/>
  <c r="E388" i="1"/>
  <c r="E387" i="1"/>
  <c r="E386" i="1"/>
  <c r="E385" i="1"/>
  <c r="E384" i="1"/>
  <c r="E383" i="1"/>
  <c r="E382" i="1"/>
  <c r="E381" i="1"/>
  <c r="E380" i="1"/>
  <c r="E379" i="1"/>
  <c r="E378" i="1"/>
  <c r="E377" i="1"/>
  <c r="E376" i="1"/>
  <c r="E375" i="1"/>
  <c r="E374" i="1"/>
  <c r="E373" i="1"/>
  <c r="E372" i="1"/>
  <c r="E371" i="1"/>
  <c r="E370" i="1"/>
  <c r="E369" i="1"/>
  <c r="E368" i="1"/>
  <c r="E367" i="1"/>
  <c r="E366" i="1"/>
  <c r="E365" i="1"/>
  <c r="E364" i="1"/>
  <c r="E363" i="1"/>
  <c r="E362" i="1"/>
  <c r="E361" i="1"/>
  <c r="E360" i="1"/>
  <c r="E359" i="1"/>
  <c r="E358" i="1"/>
  <c r="E357" i="1"/>
  <c r="E356" i="1"/>
  <c r="E355" i="1"/>
  <c r="E354" i="1"/>
  <c r="E353" i="1"/>
  <c r="E352" i="1"/>
  <c r="E351" i="1"/>
  <c r="E350" i="1"/>
  <c r="E349" i="1"/>
  <c r="E348" i="1"/>
  <c r="E347" i="1"/>
  <c r="E346" i="1"/>
  <c r="E345" i="1"/>
  <c r="E344" i="1"/>
  <c r="E343" i="1"/>
  <c r="E342" i="1"/>
  <c r="E341" i="1"/>
  <c r="E340" i="1"/>
  <c r="E339" i="1"/>
  <c r="E338" i="1"/>
  <c r="E337" i="1"/>
  <c r="E336" i="1"/>
  <c r="E335" i="1"/>
  <c r="E334" i="1"/>
  <c r="E333" i="1"/>
  <c r="E332" i="1"/>
  <c r="E331" i="1"/>
  <c r="E330" i="1"/>
  <c r="E329" i="1"/>
  <c r="E328" i="1"/>
  <c r="E327" i="1"/>
  <c r="E326" i="1"/>
  <c r="E325" i="1"/>
  <c r="E324" i="1"/>
  <c r="E323" i="1"/>
  <c r="E322" i="1"/>
  <c r="E321" i="1"/>
  <c r="E320" i="1"/>
  <c r="E319" i="1"/>
  <c r="E318" i="1"/>
  <c r="E317" i="1"/>
  <c r="E316" i="1"/>
  <c r="E315" i="1"/>
  <c r="E314" i="1"/>
  <c r="E313" i="1"/>
  <c r="E312" i="1"/>
  <c r="E311" i="1"/>
  <c r="E310" i="1"/>
  <c r="E309" i="1"/>
  <c r="E308" i="1"/>
  <c r="E307" i="1"/>
  <c r="E306" i="1"/>
  <c r="E305" i="1"/>
  <c r="E304" i="1"/>
  <c r="E303" i="1"/>
  <c r="E302" i="1"/>
  <c r="E301" i="1"/>
  <c r="E300" i="1"/>
  <c r="E299" i="1"/>
  <c r="E298" i="1"/>
  <c r="E297" i="1"/>
  <c r="E296" i="1"/>
  <c r="E295" i="1"/>
  <c r="E294" i="1"/>
  <c r="E293" i="1"/>
  <c r="E292" i="1"/>
  <c r="E291" i="1"/>
  <c r="E290" i="1"/>
  <c r="E289" i="1"/>
  <c r="E288" i="1"/>
  <c r="E287" i="1"/>
  <c r="E286" i="1"/>
  <c r="E285" i="1"/>
  <c r="E284" i="1"/>
  <c r="E283" i="1"/>
  <c r="E282" i="1"/>
  <c r="E281" i="1"/>
  <c r="E280" i="1"/>
  <c r="E279" i="1"/>
  <c r="E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E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E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E226" i="1"/>
  <c r="E225" i="1"/>
  <c r="E224" i="1"/>
  <c r="E223" i="1"/>
  <c r="E222" i="1"/>
  <c r="E221" i="1"/>
  <c r="E220" i="1"/>
  <c r="E219" i="1"/>
  <c r="E218" i="1"/>
  <c r="E217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M122" i="10" l="1"/>
  <c r="G77" i="10"/>
  <c r="G62" i="10"/>
  <c r="G107" i="10"/>
  <c r="M62" i="10"/>
  <c r="M47" i="10"/>
  <c r="M92" i="10"/>
  <c r="K77" i="10"/>
  <c r="M32" i="10"/>
  <c r="G32" i="10"/>
  <c r="G47" i="10"/>
  <c r="K62" i="10"/>
  <c r="K47" i="10"/>
  <c r="K32" i="10"/>
  <c r="M17" i="10"/>
  <c r="G17" i="10"/>
  <c r="K17" i="10"/>
</calcChain>
</file>

<file path=xl/sharedStrings.xml><?xml version="1.0" encoding="utf-8"?>
<sst xmlns="http://schemas.openxmlformats.org/spreadsheetml/2006/main" count="26807" uniqueCount="3784">
  <si>
    <t>●大会データアーカイブ</t>
    <rPh sb="1" eb="3">
      <t>タイカイ</t>
    </rPh>
    <phoneticPr fontId="3"/>
  </si>
  <si>
    <t>大会名</t>
    <rPh sb="0" eb="3">
      <t>タイカイメイ</t>
    </rPh>
    <phoneticPr fontId="3"/>
  </si>
  <si>
    <t>種目</t>
    <rPh sb="0" eb="2">
      <t>シュモク</t>
    </rPh>
    <phoneticPr fontId="3"/>
  </si>
  <si>
    <t>順位</t>
    <rPh sb="0" eb="2">
      <t>ジュンイ</t>
    </rPh>
    <phoneticPr fontId="3"/>
  </si>
  <si>
    <t>割合</t>
    <rPh sb="0" eb="2">
      <t>ワリアイ</t>
    </rPh>
    <phoneticPr fontId="3"/>
  </si>
  <si>
    <t>国名</t>
    <rPh sb="0" eb="2">
      <t>コクメイ</t>
    </rPh>
    <phoneticPr fontId="3"/>
  </si>
  <si>
    <t>地域</t>
    <rPh sb="0" eb="2">
      <t>チイキ</t>
    </rPh>
    <phoneticPr fontId="3"/>
  </si>
  <si>
    <t>Skipper名</t>
    <rPh sb="7" eb="8">
      <t>メイ</t>
    </rPh>
    <phoneticPr fontId="3"/>
  </si>
  <si>
    <t>Crew名</t>
    <rPh sb="4" eb="5">
      <t>メイ</t>
    </rPh>
    <phoneticPr fontId="3"/>
  </si>
  <si>
    <t>2022　プリンセスソフィア</t>
    <phoneticPr fontId="3"/>
  </si>
  <si>
    <t>470MIX</t>
    <phoneticPr fontId="3"/>
  </si>
  <si>
    <t>ESP</t>
    <phoneticPr fontId="3"/>
  </si>
  <si>
    <t>欧州</t>
    <rPh sb="0" eb="2">
      <t>オウシュウ</t>
    </rPh>
    <phoneticPr fontId="3"/>
  </si>
  <si>
    <t>Jordi XAMMAR</t>
  </si>
  <si>
    <t xml:space="preserve">Nora BRUGMAN </t>
    <phoneticPr fontId="2"/>
  </si>
  <si>
    <t>ITA</t>
    <phoneticPr fontId="3"/>
  </si>
  <si>
    <t>Giacomo FERRARI</t>
  </si>
  <si>
    <t>Bianca CARUSO</t>
  </si>
  <si>
    <t>FRA</t>
    <phoneticPr fontId="3"/>
  </si>
  <si>
    <t>Kevin PEPONNET</t>
  </si>
  <si>
    <t>Aloise RETORNAZ</t>
  </si>
  <si>
    <t>GER</t>
    <phoneticPr fontId="3"/>
  </si>
  <si>
    <t>Luise WANSER</t>
  </si>
  <si>
    <t>Philipp AUTENRIETH</t>
  </si>
  <si>
    <t>ISR</t>
    <phoneticPr fontId="3"/>
  </si>
  <si>
    <t>Nitai HASSON</t>
  </si>
  <si>
    <t>Noa LASRY</t>
  </si>
  <si>
    <t>JPN</t>
    <phoneticPr fontId="3"/>
  </si>
  <si>
    <t>Keiju OKADA</t>
  </si>
  <si>
    <t>Miho YOSHIOKA</t>
  </si>
  <si>
    <t>AUT</t>
    <phoneticPr fontId="3"/>
  </si>
  <si>
    <t>Lara VADLAU</t>
    <phoneticPr fontId="3"/>
  </si>
  <si>
    <t>Lukas MÄHR</t>
  </si>
  <si>
    <t>Malte WINKEL</t>
  </si>
  <si>
    <t>Anastasiya WINKEL</t>
  </si>
  <si>
    <t>GBR</t>
    <phoneticPr fontId="3"/>
  </si>
  <si>
    <t>Vita HEATHCOTE</t>
    <phoneticPr fontId="3"/>
  </si>
  <si>
    <t>Ryan ORR</t>
  </si>
  <si>
    <t>Martin WRIGLEY</t>
  </si>
  <si>
    <t>Eilidh MCINTYRE</t>
  </si>
  <si>
    <t xml:space="preserve">ITA </t>
    <phoneticPr fontId="3"/>
  </si>
  <si>
    <t>Marco GRADONI</t>
    <phoneticPr fontId="3"/>
  </si>
  <si>
    <t>Alessandra DUBBINI</t>
  </si>
  <si>
    <t>Daichi TAKAYAMA</t>
  </si>
  <si>
    <t>Fuyuka MORITA</t>
  </si>
  <si>
    <t>BRA</t>
    <phoneticPr fontId="3"/>
  </si>
  <si>
    <t>Rodrigo DUARTE</t>
  </si>
  <si>
    <t>Ana Luiza BARBACHAN</t>
  </si>
  <si>
    <t>Hippolyte MACHETTI</t>
  </si>
  <si>
    <t>Albane DUBOIS</t>
    <phoneticPr fontId="2"/>
  </si>
  <si>
    <t>SLO</t>
    <phoneticPr fontId="3"/>
  </si>
  <si>
    <t>Tina MRAK</t>
  </si>
  <si>
    <t>Jakob BOZIC</t>
    <phoneticPr fontId="2"/>
  </si>
  <si>
    <t>Mathilde DE KERANGAT</t>
    <phoneticPr fontId="3"/>
  </si>
  <si>
    <t>Sidoine DANTES</t>
  </si>
  <si>
    <t>Maria BOVER</t>
    <phoneticPr fontId="3"/>
  </si>
  <si>
    <t>Pablo GARCIA</t>
  </si>
  <si>
    <t>AUS</t>
    <phoneticPr fontId="3"/>
  </si>
  <si>
    <t>Chris CHARLWOOD</t>
  </si>
  <si>
    <t>Amelia CATT</t>
  </si>
  <si>
    <t>SUI</t>
    <phoneticPr fontId="3"/>
  </si>
  <si>
    <t>Yves MERMOD</t>
  </si>
  <si>
    <t>Maja SIEGENTHALER</t>
  </si>
  <si>
    <t>Hugo LE CLECH</t>
  </si>
  <si>
    <t>Colombe JULIA</t>
  </si>
  <si>
    <t>SWE</t>
    <phoneticPr fontId="3"/>
  </si>
  <si>
    <t>Olivia BERGSTRÖM</t>
  </si>
  <si>
    <t>Hugo CHRISTENSSON</t>
  </si>
  <si>
    <t>Theresa LOEFFLER</t>
  </si>
  <si>
    <t>Christopher HOERR</t>
  </si>
  <si>
    <t>Matisse PACAUD</t>
  </si>
  <si>
    <t>Lucie DE GENNES</t>
  </si>
  <si>
    <t>USA</t>
    <phoneticPr fontId="3"/>
  </si>
  <si>
    <t>Louisa NORDSTROM</t>
  </si>
  <si>
    <t>Trevor BORNARTH</t>
  </si>
  <si>
    <t>Daniel GÖTTLICH</t>
  </si>
  <si>
    <t>Anna MARKFORT</t>
  </si>
  <si>
    <t>Juliana DUQUE</t>
  </si>
  <si>
    <t>Rafael MARTINS</t>
  </si>
  <si>
    <t>ARG</t>
    <phoneticPr fontId="3"/>
  </si>
  <si>
    <t>Maria Belen TAVELLA</t>
  </si>
  <si>
    <t>Francisco RENNA</t>
  </si>
  <si>
    <t>POR</t>
    <phoneticPr fontId="3"/>
  </si>
  <si>
    <t>Diogo COSTA</t>
  </si>
  <si>
    <t>Carolina JOÃO</t>
  </si>
  <si>
    <t>Theres DAHNKE</t>
  </si>
  <si>
    <t>Matti CIPRA</t>
  </si>
  <si>
    <t>Nia JERWOOD</t>
  </si>
  <si>
    <t>Conor NICHOLAS</t>
  </si>
  <si>
    <t>Beatriz GAGO</t>
  </si>
  <si>
    <t>Rodolfo PIRES</t>
  </si>
  <si>
    <t>Amelie FLANDORFFER</t>
  </si>
  <si>
    <t>Pierre WILLIOT</t>
  </si>
  <si>
    <t>Marina LEFORT</t>
  </si>
  <si>
    <t>Julien BUNEL</t>
  </si>
  <si>
    <t>Linda FAHRNI</t>
  </si>
  <si>
    <t>Cyril SCHÜPBACH</t>
  </si>
  <si>
    <t>Andrea TOTIS</t>
  </si>
  <si>
    <t>Alice LINUSSI</t>
  </si>
  <si>
    <t>Elena BERTA</t>
  </si>
  <si>
    <t>Jacopo IZZO</t>
  </si>
  <si>
    <t>Neus BALLESTER BOVER</t>
  </si>
  <si>
    <t>Nacho DAVILA</t>
  </si>
  <si>
    <t>Patricia REINO CACHO</t>
  </si>
  <si>
    <t>Pablo GARCÍA PORTELA</t>
  </si>
  <si>
    <t>Cassandre BLANDIN</t>
  </si>
  <si>
    <t>Corentin BRETAGNE</t>
  </si>
  <si>
    <t>IND</t>
    <phoneticPr fontId="3"/>
  </si>
  <si>
    <t>Uma CHOUHAN</t>
  </si>
  <si>
    <t>Ravindra Kumar Sharma RAVINDRA</t>
  </si>
  <si>
    <t>Fabienne OSTER</t>
  </si>
  <si>
    <t>Dennis ROLLE</t>
  </si>
  <si>
    <t>POL</t>
    <phoneticPr fontId="3"/>
  </si>
  <si>
    <t>Zofia KORSAK</t>
  </si>
  <si>
    <t>Franciszek BORYS</t>
  </si>
  <si>
    <t>Manon PENNANEACH</t>
  </si>
  <si>
    <t>Aurélien BARTHÉLÉMY</t>
  </si>
  <si>
    <t>Rafal POGORZELSKI</t>
  </si>
  <si>
    <t>Julia OLEKSIUK</t>
  </si>
  <si>
    <t>MAS</t>
    <phoneticPr fontId="3"/>
  </si>
  <si>
    <t>Muhammad Fauzi KAMAN SHAH</t>
  </si>
  <si>
    <t>Juni Karimah NOOR JAMALI</t>
  </si>
  <si>
    <t>GRE</t>
    <phoneticPr fontId="3"/>
  </si>
  <si>
    <t>Melina PAPPA</t>
  </si>
  <si>
    <t>Konstantinos MICHALOPOULOS</t>
  </si>
  <si>
    <t>Paola AMAR</t>
  </si>
  <si>
    <t>Eliott MICHAL</t>
  </si>
  <si>
    <t>Nuraisyah JAMIL</t>
  </si>
  <si>
    <t>Ahmad Syukri ABDUL AZIZ</t>
  </si>
  <si>
    <t>Ramya SARAVANAN</t>
  </si>
  <si>
    <t>Chinthalacheruvu Sudhakar REDDY</t>
  </si>
  <si>
    <t>Rosa DONNER</t>
  </si>
  <si>
    <t>Sebastian SLIVON</t>
  </si>
  <si>
    <t>TUR</t>
    <phoneticPr fontId="3"/>
  </si>
  <si>
    <t>Efe TULCALI</t>
  </si>
  <si>
    <t>Defne DANISMEND</t>
  </si>
  <si>
    <t>Kacper PASZEK</t>
  </si>
  <si>
    <t>Oliwia LASKOWSKA</t>
  </si>
  <si>
    <t>Pablo RUIZ PONCE</t>
  </si>
  <si>
    <t>Marta PEÑARRUBIA RAMOS</t>
  </si>
  <si>
    <t>Cosima SCHLÜTER</t>
  </si>
  <si>
    <t>Finn SCHÄFER</t>
  </si>
  <si>
    <t>Agnieszka PAWLOWSKA</t>
  </si>
  <si>
    <t>Bartek SZLIJA</t>
  </si>
  <si>
    <t>Maximilian KUESTER</t>
  </si>
  <si>
    <t>Federica MONACELLI</t>
  </si>
  <si>
    <t>Sophie JACKSON</t>
  </si>
  <si>
    <t>Angus HIGGINS</t>
  </si>
  <si>
    <t>Weronika JAROSZEK</t>
  </si>
  <si>
    <t>Filip ZALEWSKI</t>
  </si>
  <si>
    <t>Max FIEDLER</t>
  </si>
  <si>
    <t>Marie HALLE</t>
  </si>
  <si>
    <t>Sebastian RIQUELME BECKMANN</t>
  </si>
  <si>
    <t>Maria Jose PORTER MOLLO</t>
  </si>
  <si>
    <t>Juliane ADELSSEN</t>
  </si>
  <si>
    <t>Jonathan WILLE</t>
  </si>
  <si>
    <t>Monica VEENHOVEN</t>
  </si>
  <si>
    <t>Nicolas BORRAS</t>
  </si>
  <si>
    <t>Aurora CASERTANO</t>
  </si>
  <si>
    <t>Leonardo MATARAZZO</t>
  </si>
  <si>
    <t>Laura PUKROPSKI</t>
  </si>
  <si>
    <t>Thorben SCHLÜTER</t>
  </si>
  <si>
    <t>Vasilis PAPOUTSOGLOU</t>
  </si>
  <si>
    <t>Rafailina KLONARIDOU</t>
  </si>
  <si>
    <t>Benedetta DI SALLE</t>
  </si>
  <si>
    <t>Francesco PADOVANI</t>
  </si>
  <si>
    <t>KiteMen</t>
    <phoneticPr fontId="3"/>
  </si>
  <si>
    <t>Theo DE RAMECOURT</t>
  </si>
  <si>
    <t>Benoit GOMEZ</t>
  </si>
  <si>
    <t>Connor BAINBRIDGE</t>
  </si>
  <si>
    <t>Jannis MAUS</t>
  </si>
  <si>
    <t>Guy BRIDGE</t>
  </si>
  <si>
    <t>Florian GRUBER</t>
  </si>
  <si>
    <t>Riccardo PIANOSI</t>
  </si>
  <si>
    <t>Lorenzo BOSCHETTI</t>
  </si>
  <si>
    <t>Arthur LHEZ</t>
  </si>
  <si>
    <t>Maksymilian ZAKOWSKI</t>
  </si>
  <si>
    <t>Nico PARLIER</t>
  </si>
  <si>
    <t>Dor ZARKA</t>
  </si>
  <si>
    <t>Mario CALBUCCI</t>
  </si>
  <si>
    <t>Toni VODISEK</t>
  </si>
  <si>
    <t>Valentin Bontus BONTUS</t>
  </si>
  <si>
    <t>Noah RUNCIMAN</t>
  </si>
  <si>
    <t>MON</t>
    <phoneticPr fontId="3"/>
  </si>
  <si>
    <t>Alexander EHLEN</t>
  </si>
  <si>
    <t>Kai CALDER</t>
  </si>
  <si>
    <t>Alessio BRASILI</t>
  </si>
  <si>
    <t>Jakub JURKOWSKI</t>
  </si>
  <si>
    <t>Anthony PICARD</t>
  </si>
  <si>
    <t>Alejandro CLIMENT HERNANDEZ</t>
  </si>
  <si>
    <t>ANT</t>
    <phoneticPr fontId="3"/>
  </si>
  <si>
    <t>Tiger TYSON</t>
  </si>
  <si>
    <t>Mattia MAINI</t>
  </si>
  <si>
    <t>Jan VÖSTER</t>
  </si>
  <si>
    <t>Ejder GINYOL</t>
  </si>
  <si>
    <t>CHN</t>
    <phoneticPr fontId="3"/>
  </si>
  <si>
    <t>Qibin HUANG</t>
  </si>
  <si>
    <t>NED</t>
    <phoneticPr fontId="3"/>
  </si>
  <si>
    <t>Sven VAN DE KAMP</t>
  </si>
  <si>
    <t>Dvir AZULAY</t>
  </si>
  <si>
    <t>MEX</t>
    <phoneticPr fontId="3"/>
  </si>
  <si>
    <t>Xantos Daniel VILLEGAS MARTINEZ</t>
  </si>
  <si>
    <t>Jan MARCINIAK</t>
  </si>
  <si>
    <t>Scott WHITEHEAD</t>
  </si>
  <si>
    <t>Sam ABEN</t>
  </si>
  <si>
    <t>Zohar HARUVI</t>
  </si>
  <si>
    <t>Armagan ERSOLAK</t>
  </si>
  <si>
    <t>Blazej OZOG</t>
  </si>
  <si>
    <t>Bernat CORTES</t>
  </si>
  <si>
    <t>Francisco PEIRÓ MORA</t>
  </si>
  <si>
    <t>Yael PAZ</t>
  </si>
  <si>
    <t>Enzo PEREZ</t>
  </si>
  <si>
    <t>CZE</t>
    <phoneticPr fontId="3"/>
  </si>
  <si>
    <t>Vojtech KOSKA</t>
  </si>
  <si>
    <t>Michal WOJCIECHOWSKI</t>
  </si>
  <si>
    <t>Sebastián DUCOS SENDRA</t>
  </si>
  <si>
    <t>DEN</t>
    <phoneticPr fontId="3"/>
  </si>
  <si>
    <t>Emil BECKETT</t>
  </si>
  <si>
    <t>Jacobo ESPI VAÑO</t>
  </si>
  <si>
    <t>Alexander LANDWEHR</t>
  </si>
  <si>
    <t>James JOHNSEN</t>
  </si>
  <si>
    <t>Zac Pullen PULLEN</t>
  </si>
  <si>
    <t>Tom BALLANTINE</t>
  </si>
  <si>
    <t>Ulysse DEREEPER</t>
  </si>
  <si>
    <t>Carl Johan Kure Beckett BECKETT</t>
  </si>
  <si>
    <t>Roderick PIJLS</t>
  </si>
  <si>
    <t>Jean Romain MOREL</t>
  </si>
  <si>
    <t>Tal BASIK TASHTASH</t>
  </si>
  <si>
    <t>Jindrich HOUSTEK</t>
  </si>
  <si>
    <t>Jack MCKENDRICK</t>
  </si>
  <si>
    <t>Carlos CAPDEVILA</t>
  </si>
  <si>
    <t>Pedro A C RODRIGUES</t>
  </si>
  <si>
    <t>Pedro De Almeida Fernandes Murta MARCOS</t>
  </si>
  <si>
    <t>Tomas PIRES DE LIMA</t>
  </si>
  <si>
    <t>Asger BECKETT</t>
  </si>
  <si>
    <t>Kent FAßBENDER</t>
  </si>
  <si>
    <t>Frederik JØRGENSEN</t>
  </si>
  <si>
    <t>Thomas BECKETT</t>
  </si>
  <si>
    <t>André OLSSON</t>
  </si>
  <si>
    <t>Marcelo CAIRO ASSENZA</t>
  </si>
  <si>
    <t>BUL</t>
    <phoneticPr fontId="3"/>
  </si>
  <si>
    <t>George MANEV</t>
  </si>
  <si>
    <t>Matthieu IZARD</t>
  </si>
  <si>
    <t>Oscar BARBERA FERRAGUD</t>
  </si>
  <si>
    <t>Klas Nåbo NÅBO</t>
  </si>
  <si>
    <t>Anders BECKETT</t>
  </si>
  <si>
    <t>Pau MESQUIDA BARCELÓ</t>
  </si>
  <si>
    <t>Angel CANDEL VILANOVA</t>
  </si>
  <si>
    <t>Juan Francisco FERRANDEZ</t>
  </si>
  <si>
    <t>Antonio MARTINO</t>
  </si>
  <si>
    <t>Ignaci CIFRE GARCIA</t>
  </si>
  <si>
    <t>iQFOiL F</t>
    <phoneticPr fontId="3"/>
  </si>
  <si>
    <t>FRA</t>
  </si>
  <si>
    <t>Hélène NOESMOEN</t>
  </si>
  <si>
    <t>ESP</t>
  </si>
  <si>
    <t>Pilar LAMADRID TRUEBA</t>
  </si>
  <si>
    <t>POL</t>
  </si>
  <si>
    <t>Maja DZIARNOWSKA</t>
  </si>
  <si>
    <t>ISR</t>
  </si>
  <si>
    <t>Daniela PELEG</t>
  </si>
  <si>
    <t>Shachar RESHEF</t>
  </si>
  <si>
    <t>Maya MORRIS</t>
  </si>
  <si>
    <t>NZL</t>
  </si>
  <si>
    <t>Veerle TEN HAVE</t>
  </si>
  <si>
    <t>GBR</t>
  </si>
  <si>
    <t>Emma WILSON</t>
  </si>
  <si>
    <t>Islay WATSON</t>
  </si>
  <si>
    <t>Saskia SILLS</t>
  </si>
  <si>
    <t>Shahar TIBI</t>
  </si>
  <si>
    <t>CRO</t>
  </si>
  <si>
    <t>Palma ČARGO</t>
  </si>
  <si>
    <t>Lola SORIN</t>
  </si>
  <si>
    <t>Delphine COUSIN</t>
  </si>
  <si>
    <t>Sharon KANTOR</t>
  </si>
  <si>
    <t>ITA</t>
  </si>
  <si>
    <t>Giorgia SPECIALE</t>
  </si>
  <si>
    <t>NED</t>
  </si>
  <si>
    <t>Sara WENNEKES</t>
  </si>
  <si>
    <t>PER</t>
  </si>
  <si>
    <t>Maria Belen BAZO</t>
  </si>
  <si>
    <t>HKG</t>
  </si>
  <si>
    <t>Ma Kwan Ching MA</t>
  </si>
  <si>
    <t>NOR</t>
  </si>
  <si>
    <t>Mina MOBEKK</t>
  </si>
  <si>
    <t>MEX</t>
  </si>
  <si>
    <t>Mariana AGUILAR CHAVEZ PEON</t>
  </si>
  <si>
    <t>Marion MORTEFON</t>
  </si>
  <si>
    <t>Maja KUCHTA</t>
  </si>
  <si>
    <t>Andrea TORRES FULLANA</t>
  </si>
  <si>
    <t>Oda SVERRE</t>
  </si>
  <si>
    <t>Marion COUTURIER</t>
  </si>
  <si>
    <t>BRA</t>
  </si>
  <si>
    <t>Giovanna PRADA</t>
  </si>
  <si>
    <t>Ambar PAPAZIAN</t>
  </si>
  <si>
    <t>Nicole VAN DER VELDEN</t>
  </si>
  <si>
    <t>Zofia NOCETI KLEPACKA</t>
  </si>
  <si>
    <t>FIN</t>
  </si>
  <si>
    <t>Aleksandra Blinnikka BLINNIKKA</t>
  </si>
  <si>
    <t>Alice READ</t>
  </si>
  <si>
    <t>Renna SOFIA</t>
  </si>
  <si>
    <t>GER</t>
  </si>
  <si>
    <t>Theresa Marie STEINLEIN</t>
  </si>
  <si>
    <t>Neev ROBINSON</t>
  </si>
  <si>
    <t>Alisa ENGELMANN</t>
  </si>
  <si>
    <t>Lena ERDIL</t>
  </si>
  <si>
    <t>AUS</t>
  </si>
  <si>
    <t>Natasha BRYANT</t>
  </si>
  <si>
    <t>HUN</t>
  </si>
  <si>
    <t>Sara CHOLNOKY</t>
  </si>
  <si>
    <t>Catrin WILLIAMS</t>
  </si>
  <si>
    <t>JPN</t>
  </si>
  <si>
    <t>Yuki SUNAGA</t>
  </si>
  <si>
    <t>Samantha COSTIN</t>
  </si>
  <si>
    <t>TUR</t>
  </si>
  <si>
    <t>Dilara URALP PALOMBO</t>
  </si>
  <si>
    <t>DEN</t>
  </si>
  <si>
    <t>Laerke BUHL-HANSEN</t>
  </si>
  <si>
    <t>Rina NIIJIMA</t>
  </si>
  <si>
    <t>Merve VATAN</t>
  </si>
  <si>
    <t>Bruna MARTINELLI</t>
  </si>
  <si>
    <t>Julia GÓMEZ ROA</t>
  </si>
  <si>
    <t>Inès BOUCHET</t>
  </si>
  <si>
    <t>Tuuli PETÄJÄ-SIRÉN</t>
  </si>
  <si>
    <t>Emily HALL</t>
  </si>
  <si>
    <t>Brianna ORAMS</t>
  </si>
  <si>
    <t>Fulya UNLU</t>
  </si>
  <si>
    <t>GRE</t>
  </si>
  <si>
    <t>Danae PONTIFEX</t>
  </si>
  <si>
    <t>Helena WANSER</t>
  </si>
  <si>
    <t>Cristina ORTIZ VIVAS</t>
  </si>
  <si>
    <t>CZE</t>
  </si>
  <si>
    <t>Katerina SVIKOVA</t>
  </si>
  <si>
    <t>Linda OPRANDI</t>
  </si>
  <si>
    <t>Lucie BELBEOCH</t>
  </si>
  <si>
    <t>Junna WATANABE</t>
  </si>
  <si>
    <t>Zeynep TÜRKOĞLU</t>
  </si>
  <si>
    <t>Marta MAGGETTI</t>
  </si>
  <si>
    <t>Miki YAMABE</t>
  </si>
  <si>
    <t>Barbara WINAU ORDINAS</t>
  </si>
  <si>
    <t>Fianne VAN DEN BRULE</t>
  </si>
  <si>
    <t>Alysia GIBSON</t>
  </si>
  <si>
    <t>Lilian DE GEUS</t>
  </si>
  <si>
    <t>Sofie HAMMEKEN</t>
  </si>
  <si>
    <t>Katy SPYCHAKOV</t>
  </si>
  <si>
    <t>Helle OPPEDAL</t>
  </si>
  <si>
    <t>Sara SZENTIVANYI</t>
  </si>
  <si>
    <t>Imogen SILLS</t>
  </si>
  <si>
    <t>Naama GAZIT</t>
  </si>
  <si>
    <t>SUI</t>
  </si>
  <si>
    <t>Elena SANDERA</t>
  </si>
  <si>
    <t>iQFOiL M</t>
    <phoneticPr fontId="3"/>
  </si>
  <si>
    <t>Andrew BROWN</t>
  </si>
  <si>
    <t>Nicolò RENNA</t>
  </si>
  <si>
    <t>Luuc VAN OPZEELAND</t>
  </si>
  <si>
    <t>Luca DI TOMASSI</t>
  </si>
  <si>
    <t>Samuel SILLS</t>
  </si>
  <si>
    <t>Mateus ISAAC</t>
  </si>
  <si>
    <t>Sebastian KOERDEL</t>
  </si>
  <si>
    <t>Louis GIARD</t>
  </si>
  <si>
    <t>Finn HAWKINS</t>
  </si>
  <si>
    <t>Max CASTELEIN</t>
  </si>
  <si>
    <t>Yoav OMER</t>
  </si>
  <si>
    <t>Clement BOURGEOIS</t>
  </si>
  <si>
    <t>Amado VRIESWIJK</t>
  </si>
  <si>
    <t>Tom REUVENY</t>
  </si>
  <si>
    <t>Matthew BARTON</t>
  </si>
  <si>
    <t>Elia COLOMBO</t>
  </si>
  <si>
    <t>Daniele BENEDETTI</t>
  </si>
  <si>
    <t>Fabian WOLF</t>
  </si>
  <si>
    <t>Henry BLOODWORTH</t>
  </si>
  <si>
    <t>Joost VINK</t>
  </si>
  <si>
    <t>Tomer VARDIMON</t>
  </si>
  <si>
    <t>ARU</t>
  </si>
  <si>
    <t>Ethan Westera WESTERA</t>
  </si>
  <si>
    <t>Tomás VIEITO COBIÁN</t>
  </si>
  <si>
    <t>Joshua ARMIT</t>
  </si>
  <si>
    <t>Angel GRANDA ROQUE</t>
  </si>
  <si>
    <t>Ling Yeung AU</t>
  </si>
  <si>
    <t>BEL</t>
  </si>
  <si>
    <t>Thomas BROUCKE</t>
  </si>
  <si>
    <t>Antonino CANGEMI</t>
  </si>
  <si>
    <t>Jorge ARANZUEQUE CAMPELLO</t>
  </si>
  <si>
    <t>Mattia Camboni CAMBONI</t>
  </si>
  <si>
    <t>Joan Carles CARDONA BOCARANDO</t>
  </si>
  <si>
    <t>Nacho BALTASAR SUMMERS</t>
  </si>
  <si>
    <t>Jose Luis BORONAT SUAY</t>
  </si>
  <si>
    <t>Jacopo RENNA</t>
  </si>
  <si>
    <t>Daniel BASIK TASHTASH</t>
  </si>
  <si>
    <t>Tom SQUIRES</t>
  </si>
  <si>
    <t>Leonidas TSORTANIDIS</t>
  </si>
  <si>
    <t>Roi HILLEL</t>
  </si>
  <si>
    <t>Niklas Lillelund LILLELUND</t>
  </si>
  <si>
    <t>Ching Yin CHENG</t>
  </si>
  <si>
    <t>Grae MORRIS</t>
  </si>
  <si>
    <t>LTU</t>
  </si>
  <si>
    <t>Juozas BERNOTAS</t>
  </si>
  <si>
    <t>Mads JEPSEN</t>
  </si>
  <si>
    <t>Christian LINNERUD</t>
  </si>
  <si>
    <t>Jakob Eklund EKLUND</t>
  </si>
  <si>
    <t>Sil HOEKSTRA</t>
  </si>
  <si>
    <t>Matteo BENZ</t>
  </si>
  <si>
    <t>Malik HOVELING</t>
  </si>
  <si>
    <t>Kensei IKEDA</t>
  </si>
  <si>
    <t>Karel Lavicky LAVICKY</t>
  </si>
  <si>
    <t>Ofek ELIMELECH</t>
  </si>
  <si>
    <t>Kiran BADLOE</t>
  </si>
  <si>
    <t>Thomas Crook CROOK</t>
  </si>
  <si>
    <t>Fernando LAMADRID</t>
  </si>
  <si>
    <t>Bernat TOMAS CARDELL</t>
  </si>
  <si>
    <t>Makoto TOMIZAWA</t>
  </si>
  <si>
    <t>CYP</t>
  </si>
  <si>
    <t>Andreas CARIOLOU</t>
  </si>
  <si>
    <t>Alfred Tang DIXEN</t>
  </si>
  <si>
    <t>Baz BEL</t>
  </si>
  <si>
    <t>Will Mcmillan MCMILLAN</t>
  </si>
  <si>
    <t>Eli LIEFTING</t>
  </si>
  <si>
    <t>Rafeek KIKABHOY</t>
  </si>
  <si>
    <t>Daiya KURAMOCHI</t>
  </si>
  <si>
    <t>USA</t>
  </si>
  <si>
    <t>Pedro PASCUAL SUITT</t>
  </si>
  <si>
    <t>Albert SERRA</t>
  </si>
  <si>
    <t>Bence SANTA</t>
  </si>
  <si>
    <t>UKR</t>
  </si>
  <si>
    <t>Oleksandr TUGARYEV</t>
  </si>
  <si>
    <t>Joan RIUTORT GARCIA</t>
  </si>
  <si>
    <t>Caelin WINCHCOMBE</t>
  </si>
  <si>
    <t>Tomonori ANAMI</t>
  </si>
  <si>
    <t>Rokas DIDRIKAS</t>
  </si>
  <si>
    <t>Javier CLEMENT SERNA</t>
  </si>
  <si>
    <t>Santiago COSTA HOEVEL</t>
  </si>
  <si>
    <t>Marinus Tambo CHRISTIANSEN</t>
  </si>
  <si>
    <t>Xicu FERRER JUAN</t>
  </si>
  <si>
    <t>Nico FORÈS</t>
  </si>
  <si>
    <t>Javier HERNÁNDEZ PERELLÓ</t>
  </si>
  <si>
    <t>Batuhan ARSLAN</t>
  </si>
  <si>
    <t>August LANDMARK</t>
  </si>
  <si>
    <t>Ferran CORNUDELLA</t>
  </si>
  <si>
    <t>Jack MARQUARDT</t>
  </si>
  <si>
    <t>Luis GOKTEPE</t>
  </si>
  <si>
    <t>Endre Funnemark FUNNEMARK</t>
  </si>
  <si>
    <t>Oleksandr MENDELENKO</t>
  </si>
  <si>
    <t>Alex MARTI PERILLO</t>
  </si>
  <si>
    <t>TUN</t>
  </si>
  <si>
    <t>Mehdi GUEMBRI</t>
  </si>
  <si>
    <t>Alvaro GESTOSO</t>
  </si>
  <si>
    <t>Nikolaj KRUPPA</t>
  </si>
  <si>
    <t>Antonio COZZOLINO</t>
  </si>
  <si>
    <t>Ramon VILLALONGA</t>
  </si>
  <si>
    <t>Nicolás CASAS KNEEPKENS</t>
  </si>
  <si>
    <t>Billy James COLL TULLOCH</t>
  </si>
  <si>
    <t>Gabriel RIGO SANZ</t>
  </si>
  <si>
    <t>Guillermo FERNANDEZ SASTRE</t>
  </si>
  <si>
    <t>James HATCHER</t>
  </si>
  <si>
    <t>IND</t>
  </si>
  <si>
    <t>Jerome Kuamr S SAVARIMUTHU</t>
  </si>
  <si>
    <t>Filip STORE</t>
  </si>
  <si>
    <t>Máté Bors BORS</t>
  </si>
  <si>
    <t>Sachin GANESH</t>
  </si>
  <si>
    <t>Lluis PEREZ</t>
  </si>
  <si>
    <t>Huig Jan TAK</t>
  </si>
  <si>
    <t>ILCA7</t>
    <phoneticPr fontId="3"/>
  </si>
  <si>
    <t>Michael BECKETT</t>
  </si>
  <si>
    <t>Matt WEARN</t>
  </si>
  <si>
    <t>Philipp BUHL</t>
  </si>
  <si>
    <t>IRL</t>
  </si>
  <si>
    <t>Finn LYNCH</t>
  </si>
  <si>
    <t>Thomas SAUNDERS</t>
  </si>
  <si>
    <t>Pavlos KONTIDES</t>
  </si>
  <si>
    <t>Tonči STIPANOVIC</t>
  </si>
  <si>
    <t>Filip JURIŠIĆ</t>
  </si>
  <si>
    <t>Elliot HANSON</t>
  </si>
  <si>
    <t>SGP</t>
  </si>
  <si>
    <t>Ryan LO</t>
  </si>
  <si>
    <t>Jonatan VADNAI</t>
  </si>
  <si>
    <t>SWE</t>
  </si>
  <si>
    <t>Emil BENGTSON</t>
  </si>
  <si>
    <t>Joaquin BLANCO ALBALAT</t>
  </si>
  <si>
    <t>Luke ELLIOTT</t>
  </si>
  <si>
    <t>Finn ALEXANDER</t>
  </si>
  <si>
    <t>Dimitris PAPADIMITRIOU</t>
  </si>
  <si>
    <t>Sam WHALEY</t>
  </si>
  <si>
    <t>Duko BOS</t>
  </si>
  <si>
    <t>Niels BROEKHUIZEN</t>
  </si>
  <si>
    <t>Giovanni COCCOLUTO GIORGETTI</t>
  </si>
  <si>
    <t>SLO</t>
  </si>
  <si>
    <t>Zan Luka ZELKO</t>
  </si>
  <si>
    <t>Stefano PESCHIERA</t>
  </si>
  <si>
    <t>Wannes VAN LAER</t>
  </si>
  <si>
    <t>CHI</t>
  </si>
  <si>
    <t>Clemente SEGUEL LACÁMARA</t>
  </si>
  <si>
    <t>Vishnu Saravanan SARAVANAN</t>
  </si>
  <si>
    <t>Lorenzo Brando CHIAVARINI</t>
  </si>
  <si>
    <t>MAS</t>
  </si>
  <si>
    <t>Khairulnizam MOHD AFENDY</t>
  </si>
  <si>
    <t>POR</t>
  </si>
  <si>
    <t>Eduardo MARQUES</t>
  </si>
  <si>
    <t>Joel RODRIGUEZ PEREZ</t>
  </si>
  <si>
    <t>William DE SMET</t>
  </si>
  <si>
    <t>Joan CARDONA</t>
  </si>
  <si>
    <t>Ewan MCMAHON</t>
  </si>
  <si>
    <t>Santiago VILLAX SAMPAIO</t>
  </si>
  <si>
    <t>Leopoldo BARRETO HASCHKE</t>
  </si>
  <si>
    <t>Ethan MCAULLAY</t>
  </si>
  <si>
    <t>Jean-Baptiste Bernaz BERNAZ</t>
  </si>
  <si>
    <t>CAN</t>
  </si>
  <si>
    <t>Tom RAMSHAW</t>
  </si>
  <si>
    <t>Alexandre BOITE</t>
  </si>
  <si>
    <t>Valtteri UUSITALO</t>
  </si>
  <si>
    <t>MNE</t>
  </si>
  <si>
    <t>Milivoj DUKIC</t>
  </si>
  <si>
    <t>ARG</t>
  </si>
  <si>
    <t>Juan Pablo CARDOZO</t>
  </si>
  <si>
    <t>Nico NAUJOCK</t>
  </si>
  <si>
    <t>Gianmarco PLANCHESTAINER</t>
  </si>
  <si>
    <t>Fillah KARIM</t>
  </si>
  <si>
    <t>Yigit Yalcin CITAK</t>
  </si>
  <si>
    <t>Benjamin VADNAI</t>
  </si>
  <si>
    <t>Ben FLOWER</t>
  </si>
  <si>
    <t>Nooa LAUKKANEN</t>
  </si>
  <si>
    <t>Facundo OLEZA</t>
  </si>
  <si>
    <t>Jacob FARREN-PRICE</t>
  </si>
  <si>
    <t>George GAUTREY</t>
  </si>
  <si>
    <t>Adonis Bougiouris</t>
  </si>
  <si>
    <t>Erik VOETS</t>
  </si>
  <si>
    <t>James JUHASZ</t>
  </si>
  <si>
    <t>Viktor TEPLY</t>
  </si>
  <si>
    <t>Gauthier VERHULST</t>
  </si>
  <si>
    <t>Luke RUITENBERG</t>
  </si>
  <si>
    <t>Francisco GUARAGNA RIGONAT</t>
  </si>
  <si>
    <t>Omer GOLANI</t>
  </si>
  <si>
    <t>Bruno GAŠPIĆ</t>
  </si>
  <si>
    <t>Kazumasa SEGAWA</t>
  </si>
  <si>
    <t>Daniel WHITELEY</t>
  </si>
  <si>
    <t>Wilhelm KARK</t>
  </si>
  <si>
    <t>Anastasios PANAGIOTIDIS</t>
  </si>
  <si>
    <t>Dimitri PERONI</t>
  </si>
  <si>
    <t>Berkay ABAY</t>
  </si>
  <si>
    <t>PUR</t>
  </si>
  <si>
    <t>Pedro FERNANDEZ</t>
  </si>
  <si>
    <t>Ludde LINDQVIST</t>
  </si>
  <si>
    <t>Samuel KING</t>
  </si>
  <si>
    <t>Philip WALKENBACH</t>
  </si>
  <si>
    <t>Tim CONRADI</t>
  </si>
  <si>
    <t>Matteo PAULON</t>
  </si>
  <si>
    <t>Stefan ELLIOTT-SHIRCORE</t>
  </si>
  <si>
    <t>THA</t>
  </si>
  <si>
    <t>Arthit Mikhail ROMANYK</t>
  </si>
  <si>
    <t>Ryan Anderson ANDERSON</t>
  </si>
  <si>
    <t>Giacomo MUSONE</t>
  </si>
  <si>
    <t>Nicholas BEZY</t>
  </si>
  <si>
    <t>Jamie MCMAHON</t>
  </si>
  <si>
    <t>Cesare BARABINO</t>
  </si>
  <si>
    <t>Ilija MARKOVIC</t>
  </si>
  <si>
    <t>Martis PAJARSKAS</t>
  </si>
  <si>
    <t>James PERCIVAL-COOKE</t>
  </si>
  <si>
    <t>Alexandre KOWALSKI</t>
  </si>
  <si>
    <t>Stipe GASPIC</t>
  </si>
  <si>
    <t>Renzo Sanguineti SANGUINETI</t>
  </si>
  <si>
    <t>Maor BEN HAROSH</t>
  </si>
  <si>
    <t>Agustin VIDAL</t>
  </si>
  <si>
    <t>Pep CAZADOR RIBERA</t>
  </si>
  <si>
    <t>Patroklos-Theodoros TSARAMYRSIS</t>
  </si>
  <si>
    <t>Umut Efe ALPKOÇAK</t>
  </si>
  <si>
    <t>Ricard CASTELLVÍ MELIÀ</t>
  </si>
  <si>
    <t>Luke DEEGAN</t>
  </si>
  <si>
    <t>Mario PLOMER QUIROGA</t>
  </si>
  <si>
    <t>Georgios PAPADAKOS</t>
  </si>
  <si>
    <t>Luke CASHMORE</t>
  </si>
  <si>
    <t>Yanic GENTRY</t>
  </si>
  <si>
    <t>Guillermo FLORES MARTÍN</t>
  </si>
  <si>
    <t>Justin BARTH</t>
  </si>
  <si>
    <t>Gonzalo SUAREZ PEREZ</t>
  </si>
  <si>
    <t>Alec CVINAR</t>
  </si>
  <si>
    <t>Forrest WACHHOLZ</t>
  </si>
  <si>
    <t>Vėjas STRELČIŪNAS</t>
  </si>
  <si>
    <t>Liam OREL</t>
  </si>
  <si>
    <t>Jakub HALOUZKA</t>
  </si>
  <si>
    <t>Olai HAGLAND</t>
  </si>
  <si>
    <t>Victor GOROSTEGUI</t>
  </si>
  <si>
    <t>Otto DAHLBERG</t>
  </si>
  <si>
    <t>GUA</t>
  </si>
  <si>
    <t>Juan Ignacio Maegli MAEGLI</t>
  </si>
  <si>
    <t>Thomas VAN OFWEGEN</t>
  </si>
  <si>
    <t>SRB</t>
  </si>
  <si>
    <t>Nikola BANJAC</t>
  </si>
  <si>
    <t>Chusitt PUNJAMALA</t>
  </si>
  <si>
    <t>Michael COMPTON</t>
  </si>
  <si>
    <t>Lourenço MATEUS</t>
  </si>
  <si>
    <t>LCA</t>
    <phoneticPr fontId="3"/>
  </si>
  <si>
    <t>Luc CHEVRIER</t>
  </si>
  <si>
    <t>Just VAN AANHOLT</t>
  </si>
  <si>
    <t>Andreas KRABBE-CHRISTENSEN</t>
  </si>
  <si>
    <t>James Foster FOSTER</t>
  </si>
  <si>
    <t>Arthur FARLEY</t>
  </si>
  <si>
    <t>Norman Struthers STRUTHERS</t>
  </si>
  <si>
    <t>BRN</t>
  </si>
  <si>
    <t>Abdulla JANAHI</t>
  </si>
  <si>
    <t>Jack HOPKINS</t>
  </si>
  <si>
    <t>Nikolaj Rørholm Borch BORCH</t>
  </si>
  <si>
    <t>Piotr MALINOWSKI</t>
  </si>
  <si>
    <t>Luca VALENTINO</t>
  </si>
  <si>
    <t>Ondrej TEPLY</t>
  </si>
  <si>
    <t>Liam BRUCE</t>
  </si>
  <si>
    <t>Andres CLOOS</t>
  </si>
  <si>
    <t>Gitesh NAIN</t>
  </si>
  <si>
    <t>Samuel BENEYTO LANCHO</t>
  </si>
  <si>
    <t>Božidar GOLUBIĆ</t>
  </si>
  <si>
    <t>Kai WOLGRAM</t>
  </si>
  <si>
    <t>Javier SEGUI MEARNS</t>
  </si>
  <si>
    <t>Edoardo LIBRI</t>
  </si>
  <si>
    <t>Kenneth Vedel Buchardt FREDERIKSEN</t>
  </si>
  <si>
    <t>Rafael Pablo LORA GARCÍA</t>
  </si>
  <si>
    <t>BER</t>
  </si>
  <si>
    <t>Benn SMITH</t>
  </si>
  <si>
    <t>AUT</t>
  </si>
  <si>
    <t>Clemens KÜBBER</t>
  </si>
  <si>
    <t>Claudio NATALE</t>
  </si>
  <si>
    <t>Mateo MALDONADO CERDERA</t>
  </si>
  <si>
    <t>Gerardo BENÍTEZ</t>
  </si>
  <si>
    <t>Umut EYRIPARMAK</t>
  </si>
  <si>
    <t>BAH</t>
  </si>
  <si>
    <t>Joshua HIGGINS</t>
  </si>
  <si>
    <t>Radvilas JANULIONIS</t>
  </si>
  <si>
    <t>Adolfo VIRGILI PASQUAL DEL RIQUELME</t>
  </si>
  <si>
    <t>Jagoba HUÉRCANOS MACHIMBARRENA</t>
  </si>
  <si>
    <t>Miquel SITGES</t>
  </si>
  <si>
    <t>Anders LINDEMARK</t>
  </si>
  <si>
    <t>Lennart KUSS</t>
  </si>
  <si>
    <t>Christopher MARSH</t>
  </si>
  <si>
    <t>Stanislas PICARD</t>
  </si>
  <si>
    <t>Ian ELLIOTT</t>
  </si>
  <si>
    <t>Santiago ROSELLO ROMERO</t>
  </si>
  <si>
    <t>Gaspar VILLALONGA ANTICH</t>
  </si>
  <si>
    <t>Zac LITTLEWOOD</t>
  </si>
  <si>
    <t>Jorge GONZALVEZ</t>
  </si>
  <si>
    <t>Tadeus SAMORODNY WITOLD</t>
  </si>
  <si>
    <t>David IZMAILOVSKY</t>
  </si>
  <si>
    <t>Jakob LEJBØLLE</t>
  </si>
  <si>
    <t>Arfan LORANDEL BOUHAMED</t>
  </si>
  <si>
    <t>Marcos ALTARRIBA</t>
  </si>
  <si>
    <t>UAE</t>
  </si>
  <si>
    <t>Khamees Ebraheem ALHAMMADI</t>
  </si>
  <si>
    <t>Hamza Ismail AL-ALI</t>
  </si>
  <si>
    <t>Dani CARDONA</t>
  </si>
  <si>
    <t>Kaarle TAPPER</t>
  </si>
  <si>
    <t>Aleksi TAPPER</t>
  </si>
  <si>
    <t>ILCA6</t>
    <phoneticPr fontId="3"/>
  </si>
  <si>
    <t>Sarah DOUGLAS</t>
  </si>
  <si>
    <t>Hannah SNELLGROVE</t>
  </si>
  <si>
    <t>Vasileia KARACHALIOU</t>
  </si>
  <si>
    <t>Louise CERVERA</t>
  </si>
  <si>
    <t>Anna MUNCH</t>
  </si>
  <si>
    <t>Maud JAYET</t>
  </si>
  <si>
    <t>Mária ÉRDI</t>
  </si>
  <si>
    <t>Emma PLASSCHAERT</t>
  </si>
  <si>
    <t>Maxime JONKER</t>
  </si>
  <si>
    <t>Elyse AINSWORTH</t>
  </si>
  <si>
    <t>Pernelle MICHON</t>
  </si>
  <si>
    <t>Agata BARWINSKA</t>
  </si>
  <si>
    <t>Zoë THOMSON</t>
  </si>
  <si>
    <t>Casey IMENEO</t>
  </si>
  <si>
    <t>Mirthe AKKERMAN</t>
  </si>
  <si>
    <t>Daisy COLLINGRIDGE</t>
  </si>
  <si>
    <t>Hannah ANDERSSOHN</t>
  </si>
  <si>
    <t>Chiara BENINI FLORIANI</t>
  </si>
  <si>
    <t>Marie BOLOU</t>
  </si>
  <si>
    <t>Lucia FALASCA</t>
  </si>
  <si>
    <t>Monika MIKKOLA</t>
  </si>
  <si>
    <t>Mara STRANSKY</t>
  </si>
  <si>
    <t>Elena OETLING RAMIREZ</t>
  </si>
  <si>
    <t>Marie BARRUE</t>
  </si>
  <si>
    <t>Ecem GUZEL</t>
  </si>
  <si>
    <t>Christina SAKELLARIS</t>
  </si>
  <si>
    <t>Giorgia DELLA VALLE</t>
  </si>
  <si>
    <t>Ana MONCADA SÁNCHEZ</t>
  </si>
  <si>
    <t>Lillian S Myers MYERS</t>
  </si>
  <si>
    <t>Carolina ALBANO</t>
  </si>
  <si>
    <t>Viktorija ANDRULYTE</t>
  </si>
  <si>
    <t>Cristina PUJOL BAJO</t>
  </si>
  <si>
    <t>Julia BUESSELBERG</t>
  </si>
  <si>
    <t>Luciana CARDOZO</t>
  </si>
  <si>
    <t>Wiktoria GOŁĘBIOWSKA</t>
  </si>
  <si>
    <t>LAT</t>
  </si>
  <si>
    <t>Estere KUMPINA</t>
  </si>
  <si>
    <t>Matilda NICHOLLS</t>
  </si>
  <si>
    <t>ROU</t>
  </si>
  <si>
    <t>Ebru BOLAT</t>
  </si>
  <si>
    <t>Sandra LULIĆ</t>
  </si>
  <si>
    <t>Olivia CHRISTIE</t>
  </si>
  <si>
    <t>Clara GRAVELY</t>
  </si>
  <si>
    <t>Anja VON ALLMEN</t>
  </si>
  <si>
    <t>Nazli Cagla DONERTAS</t>
  </si>
  <si>
    <t>Maura DEWEY</t>
  </si>
  <si>
    <t>Adriana PENRUDDOCKE</t>
  </si>
  <si>
    <t>Martina REINO CACHO</t>
  </si>
  <si>
    <t>Coralie VITTECOQ</t>
  </si>
  <si>
    <t>Nethra Kumanan KUMANAN</t>
  </si>
  <si>
    <t>Anya HAJI-MICHAEL</t>
  </si>
  <si>
    <t>Yumiko TOMBE</t>
  </si>
  <si>
    <t>Carlotta RIZZARDI</t>
  </si>
  <si>
    <t>Michala Høeg Norsell NORSELL</t>
  </si>
  <si>
    <t>Nur Shazrin MOHAMAD LATIF</t>
  </si>
  <si>
    <t>Eline VERSTRAELEN</t>
  </si>
  <si>
    <t>Baudet ROSINE</t>
  </si>
  <si>
    <t>María MARTÍNEZ</t>
  </si>
  <si>
    <t>Molly SACKER</t>
  </si>
  <si>
    <t>Federica CATTAROZZI</t>
  </si>
  <si>
    <t>Lin PLETIKOS</t>
  </si>
  <si>
    <t>Sofiia NAUMENKO</t>
  </si>
  <si>
    <t>Shay KAKON</t>
  </si>
  <si>
    <t>Nancy HIGHFIELD</t>
  </si>
  <si>
    <t>Isabel HERNÁNDEZ PEÑA</t>
  </si>
  <si>
    <t>Ascension ROCA DE TOGORES BENABENT</t>
  </si>
  <si>
    <t>Lara HIMMES</t>
  </si>
  <si>
    <t>Stephanie NORTON</t>
  </si>
  <si>
    <t>Sylvie STANNAGE</t>
  </si>
  <si>
    <t>Marilena MAKRI</t>
  </si>
  <si>
    <t>Amaya ESCUDERO</t>
  </si>
  <si>
    <t>Maria VLACHOU</t>
  </si>
  <si>
    <t>Deniz DONERTAS</t>
  </si>
  <si>
    <t>Marga PERELLÓ</t>
  </si>
  <si>
    <t>Angela ANDUGAR GISBERT</t>
  </si>
  <si>
    <t>Claudia SOBRAL LUSQUIÑOS</t>
  </si>
  <si>
    <t>Miriam SITGES NICOLAU</t>
  </si>
  <si>
    <t>Christine WOOD</t>
  </si>
  <si>
    <t>Elza Cibule CIBULE</t>
  </si>
  <si>
    <t>CUB</t>
  </si>
  <si>
    <t>Sanlay CASTRO DE LA CRUZ</t>
  </si>
  <si>
    <t>Agustina JORDAN</t>
  </si>
  <si>
    <t>Carla PAOLI</t>
  </si>
  <si>
    <t>Lara NALBANTOGLU</t>
  </si>
  <si>
    <t>Julia CARREIRÃO</t>
  </si>
  <si>
    <t>Matilda TALLURI</t>
  </si>
  <si>
    <t>Elba MARTÍNEZ FIGUERAS</t>
  </si>
  <si>
    <t>Blanca COMPANY</t>
  </si>
  <si>
    <t>Elena VOROBEVA</t>
  </si>
  <si>
    <t>Ana JOVANOVIĆ</t>
  </si>
  <si>
    <t>EGY</t>
  </si>
  <si>
    <t>Dina IBRAHIM</t>
  </si>
  <si>
    <t>Vaishnavi VEERAVAMASHAM</t>
  </si>
  <si>
    <t>Nacra17</t>
    <phoneticPr fontId="3"/>
  </si>
  <si>
    <t>Ruggero TITA</t>
  </si>
  <si>
    <t>Caterina BANTI</t>
  </si>
  <si>
    <t>Sinem KURTBAY</t>
  </si>
  <si>
    <t>Akseli KESKINEN</t>
  </si>
  <si>
    <t>John GIMSON</t>
  </si>
  <si>
    <t>Anna BURNET</t>
  </si>
  <si>
    <t>Gianluigi UGOLINI</t>
  </si>
  <si>
    <t>Maria GIUBILEI</t>
  </si>
  <si>
    <t>Natacha SAOUMA-PEDERSEN</t>
  </si>
  <si>
    <t>Mathias Bruun BORRESKOV</t>
  </si>
  <si>
    <t>Micah WILKINSON</t>
  </si>
  <si>
    <t>Erica DAWSON</t>
  </si>
  <si>
    <t>Laila VAN DER MEER</t>
  </si>
  <si>
    <t>Bjarne BOUWER</t>
  </si>
  <si>
    <t>Tim MOURNIAC</t>
  </si>
  <si>
    <t>Lou BERTHOMIEU</t>
  </si>
  <si>
    <t>Emil JÄRUDD</t>
  </si>
  <si>
    <t>Hanna JONSSON</t>
  </si>
  <si>
    <t>Laura FARESE</t>
  </si>
  <si>
    <t>Matthäus ZÖCHLING</t>
  </si>
  <si>
    <t>Mateo MAJDALANI</t>
  </si>
  <si>
    <t>Eugenia BOSCO</t>
  </si>
  <si>
    <t>João SIEMSEN</t>
  </si>
  <si>
    <t>Marina ARNDT</t>
  </si>
  <si>
    <t>Ida Svensson SVENSSON</t>
  </si>
  <si>
    <t>Marcus DACKHAMMAR</t>
  </si>
  <si>
    <t>Billy BESSON</t>
  </si>
  <si>
    <t>Noa ANCIAN</t>
  </si>
  <si>
    <t>Santiago LANGE</t>
  </si>
  <si>
    <t>Victoria TRAVASCIO</t>
  </si>
  <si>
    <t>Margaux BILLY</t>
  </si>
  <si>
    <t>Leo MAURIN</t>
  </si>
  <si>
    <t>Justin LIU</t>
  </si>
  <si>
    <t>Denise LIM</t>
  </si>
  <si>
    <t>Titouan PETARD</t>
  </si>
  <si>
    <t>Chloé SALOU</t>
  </si>
  <si>
    <t>Lukas HABERL</t>
  </si>
  <si>
    <t>Tanja FRANK</t>
  </si>
  <si>
    <t>Shibuki IITSUKA</t>
  </si>
  <si>
    <t>Oura NISHIDA CAPIGLIA</t>
  </si>
  <si>
    <t>Iordanis PASCHALIDIS</t>
  </si>
  <si>
    <t>Myrto PAPADOPOULOU</t>
  </si>
  <si>
    <t>Carson CRAIN</t>
  </si>
  <si>
    <t>Caroline ATWOOD</t>
  </si>
  <si>
    <t>Paul KOHLHOFF</t>
  </si>
  <si>
    <t>Alica Stuhlemmer STUHLEMMER</t>
  </si>
  <si>
    <t>Alican KAYNAR</t>
  </si>
  <si>
    <t>Beste KAYNAKCI</t>
  </si>
  <si>
    <t>Arto Carl Hirsch HIRSCH</t>
  </si>
  <si>
    <t>Elettra ORSOLINI</t>
  </si>
  <si>
    <t>Iset SEGURA</t>
  </si>
  <si>
    <t>Victoria TRAVASCIO</t>
    <phoneticPr fontId="3"/>
  </si>
  <si>
    <t>Dante CITTADINI</t>
  </si>
  <si>
    <t>Teresa ROMAIRONE</t>
  </si>
  <si>
    <t>Ruben BOOTH</t>
  </si>
  <si>
    <t>Rita BOOTH</t>
  </si>
  <si>
    <t>Nicolás MARTÍN WALAS</t>
  </si>
  <si>
    <t>Jill PALAND</t>
  </si>
  <si>
    <t>Emma JONES</t>
  </si>
  <si>
    <t>Max PUTTMAN</t>
  </si>
  <si>
    <t>Nicholas Fadler MARTINSEN</t>
  </si>
  <si>
    <t>Martine Steller MORTENSEN</t>
  </si>
  <si>
    <t>Estela JENTSCH STEIMER</t>
  </si>
  <si>
    <t>Paul OPOLONY</t>
  </si>
  <si>
    <t>Jason WATERHOUSE</t>
  </si>
  <si>
    <t>Lisa DARMANIN</t>
  </si>
  <si>
    <t>Enzo BALANGER</t>
  </si>
  <si>
    <t>Roxane DUBOIS</t>
  </si>
  <si>
    <t>Jake LIDDELL</t>
  </si>
  <si>
    <t>Lucy COPELAND</t>
  </si>
  <si>
    <t>Zoé ROOSEN</t>
  </si>
  <si>
    <t>Nicolas TOSI</t>
  </si>
  <si>
    <t>Ekta YADAV</t>
  </si>
  <si>
    <t>Karthik BAIYE</t>
  </si>
  <si>
    <t>Daniel TINDALE</t>
  </si>
  <si>
    <t>Hebe HEMMING</t>
  </si>
  <si>
    <t>49erFX</t>
    <phoneticPr fontId="3"/>
  </si>
  <si>
    <t>Odile VAN AANHOLT</t>
  </si>
  <si>
    <t>Annette DUETZ</t>
  </si>
  <si>
    <t>Martine SOFFIATTI GRAEL</t>
  </si>
  <si>
    <t>Kahena KUNZE</t>
  </si>
  <si>
    <t>Jana GERMANI</t>
  </si>
  <si>
    <t>Giorgia BERTUZZI</t>
  </si>
  <si>
    <t>Isaura MAENHAUT</t>
  </si>
  <si>
    <t>Anouk GEURTS</t>
  </si>
  <si>
    <t>Johanne SCHMIDT</t>
  </si>
  <si>
    <t>Andrea SCHMIDT</t>
  </si>
  <si>
    <t>Vilma BOBECK</t>
  </si>
  <si>
    <t>Rebecca NETZLER</t>
  </si>
  <si>
    <t>Alexandra STALDER</t>
  </si>
  <si>
    <t>Silvia SPERI</t>
  </si>
  <si>
    <t>Sophie STEINLEIN</t>
  </si>
  <si>
    <t>Marie THUSGAARD OLSEN</t>
  </si>
  <si>
    <t>Stephanie ROBLE</t>
  </si>
  <si>
    <t>Maggie SHEA</t>
  </si>
  <si>
    <t>Aleksandra MELZACKA</t>
  </si>
  <si>
    <t>Sandra JANKOWIAK</t>
  </si>
  <si>
    <t>Freya BLACK</t>
  </si>
  <si>
    <t>Saskia TIDEY</t>
  </si>
  <si>
    <t>Megan BRICKWOOD</t>
  </si>
  <si>
    <t>Stephanie ORTON</t>
  </si>
  <si>
    <t>Helene NÆSS</t>
  </si>
  <si>
    <t>Marie RØNNINGEN</t>
  </si>
  <si>
    <t>Lara GRANIER</t>
  </si>
  <si>
    <t>Riou AMELIE</t>
  </si>
  <si>
    <t>Maru SCHEEL</t>
  </si>
  <si>
    <t>Catherine Sophie BARTELHEIMER</t>
  </si>
  <si>
    <t>Patricia SUAREZ</t>
  </si>
  <si>
    <t>Maria CANTERO</t>
  </si>
  <si>
    <t>Arianna PASSAMONTI</t>
  </si>
  <si>
    <t>Giulia FAVA</t>
  </si>
  <si>
    <t>Pia DAHL ANDERSEN</t>
  </si>
  <si>
    <t>Nora EDLAND</t>
  </si>
  <si>
    <t>Mathilde LOVADINA</t>
  </si>
  <si>
    <t>Marine RIOU</t>
  </si>
  <si>
    <t>Maria Sol BRANZ CRESPO</t>
  </si>
  <si>
    <t>Cecilia CARRANZA SAROLI</t>
  </si>
  <si>
    <t>Alexandra MALONEY</t>
  </si>
  <si>
    <t>Olivia HOBBS</t>
  </si>
  <si>
    <t>Gabriela CZAPSKA</t>
  </si>
  <si>
    <t>Hanna RAJCHERT</t>
  </si>
  <si>
    <t>Carlotta OMARI</t>
  </si>
  <si>
    <t>Sveva CARRARO</t>
  </si>
  <si>
    <t>Georgia Lewin-Lafrance LEWIN-LAFRANCE</t>
  </si>
  <si>
    <t>Antonia LEWIN-LAFRANCE</t>
  </si>
  <si>
    <t>Marla BERGMANN</t>
  </si>
  <si>
    <t>Hanna WILLE</t>
  </si>
  <si>
    <t>Sarah STEYEART</t>
  </si>
  <si>
    <t>Charline PICON</t>
  </si>
  <si>
    <t>Kimberly LIM</t>
  </si>
  <si>
    <t>Cecilia LOW</t>
  </si>
  <si>
    <t>Anna YAMAZAKI</t>
  </si>
  <si>
    <t>Sena TAKANO</t>
  </si>
  <si>
    <t>Ali TEN HOVE</t>
  </si>
  <si>
    <t>Mariah MILLEN</t>
  </si>
  <si>
    <t>Misaki TANAKA</t>
  </si>
  <si>
    <t>Sera NAGAMATSU</t>
  </si>
  <si>
    <t>Nadine BOEHM</t>
  </si>
  <si>
    <t>Lena WEISSKICHEL</t>
  </si>
  <si>
    <t>Olivia PRICE</t>
  </si>
  <si>
    <t>Evie HASELDINE</t>
  </si>
  <si>
    <t>Marina GARAU</t>
  </si>
  <si>
    <t>Carlota GARCIA</t>
  </si>
  <si>
    <t>Hannah BRISTOW</t>
  </si>
  <si>
    <t>Anna CARPENTER</t>
  </si>
  <si>
    <t>Sofia GIUNCHIGLIA</t>
  </si>
  <si>
    <t>Giulia SCHIO</t>
  </si>
  <si>
    <t>Helena WOLFF</t>
  </si>
  <si>
    <t>Laura ZEEBERG</t>
  </si>
  <si>
    <t>Alice MOSS</t>
  </si>
  <si>
    <t>Ebba BERNTSSON</t>
  </si>
  <si>
    <t>Charlotte HENKEL</t>
  </si>
  <si>
    <t>Carolina HORLBECK</t>
  </si>
  <si>
    <t>Manon PEYRE</t>
  </si>
  <si>
    <t>Clara-Sofia STAMMINGER DE MOURA</t>
  </si>
  <si>
    <t>Paula VAN WIERINGEN</t>
  </si>
  <si>
    <t>Elena BARRIO GARCIA</t>
  </si>
  <si>
    <t>Lucy WILMOT</t>
  </si>
  <si>
    <t>Erika REINEKE</t>
  </si>
  <si>
    <t>Marcelina KORSZON</t>
  </si>
  <si>
    <t>Zuzanna MRÓZ</t>
  </si>
  <si>
    <t>Molly HIGHFIELD</t>
  </si>
  <si>
    <t>Sandy CHOI</t>
  </si>
  <si>
    <t>Josefine NØJGAARD</t>
  </si>
  <si>
    <t>Esther BOJSEN-MØLLER</t>
  </si>
  <si>
    <t>Veronika ZIVNA</t>
  </si>
  <si>
    <t>Katerina ZIVNA</t>
  </si>
  <si>
    <t>Elin SEVEDAG</t>
  </si>
  <si>
    <t>Klara JOHANSSON</t>
  </si>
  <si>
    <t>Harshita TOMAR</t>
  </si>
  <si>
    <t>Sweta SHERVEGAR</t>
  </si>
  <si>
    <t>Audrey Staples STAPLES</t>
  </si>
  <si>
    <t>Marion LAFRANCE-BERGER</t>
  </si>
  <si>
    <t>Alicia FRAS</t>
  </si>
  <si>
    <t>Clarisse BAISSAC</t>
  </si>
  <si>
    <t>Klara UTTERSTRÖM</t>
  </si>
  <si>
    <t>Amanda LJUNGGREN</t>
  </si>
  <si>
    <t>Kelly COLE</t>
  </si>
  <si>
    <t>Rachel Ellie GLENN</t>
  </si>
  <si>
    <t>Katharina SCHWACHHOFER</t>
  </si>
  <si>
    <t>Adriana BAIRD</t>
  </si>
  <si>
    <t>Julia HENRIKSSON</t>
  </si>
  <si>
    <t>Caroline PETTERSSON</t>
  </si>
  <si>
    <t>Paula SCHÜTZE</t>
  </si>
  <si>
    <t>Lille JONAS</t>
  </si>
  <si>
    <t>Laura HARDING</t>
  </si>
  <si>
    <t>Annie WILMOT</t>
  </si>
  <si>
    <t>Ronja GRÖNBLOM</t>
  </si>
  <si>
    <t>Veera HOKKA</t>
  </si>
  <si>
    <t>49er</t>
    <phoneticPr fontId="3"/>
  </si>
  <si>
    <t>Erwan FISCHER</t>
  </si>
  <si>
    <t>Clément PEQUIN</t>
  </si>
  <si>
    <t>Ian BARROWS</t>
  </si>
  <si>
    <t>Hans HENKEN</t>
  </si>
  <si>
    <t>Mikołaj STANIUL</t>
  </si>
  <si>
    <t>Jakub SZTORCH</t>
  </si>
  <si>
    <t>Diego BOTIN LE CHEVER</t>
  </si>
  <si>
    <t>Florian TRITTEL PAUL</t>
  </si>
  <si>
    <t>Andrew MOLLERUS</t>
  </si>
  <si>
    <t>Ian MACDIARMID</t>
  </si>
  <si>
    <t>Sebastien SCHNEITER</t>
  </si>
  <si>
    <t>Arno DE PLANTA</t>
  </si>
  <si>
    <t>Lukasz PRZYBYTEK</t>
  </si>
  <si>
    <t>Jacek PIASECKI</t>
  </si>
  <si>
    <t>Frederik RASK</t>
  </si>
  <si>
    <t>Jakob PRECHT JENSEN</t>
  </si>
  <si>
    <t>Jonas WARRER</t>
  </si>
  <si>
    <t>Marcus LANGAGERGAARD</t>
  </si>
  <si>
    <t>Uberto CRIVELLI VISCONTI</t>
  </si>
  <si>
    <t>Giulio CALABRO'</t>
  </si>
  <si>
    <t>Jakob MEGGENDORFER</t>
  </si>
  <si>
    <t>Andreas SPRANGER</t>
  </si>
  <si>
    <t>Simone FERRARESE</t>
  </si>
  <si>
    <t>Leonardo CHISTÈ</t>
  </si>
  <si>
    <t>Lucas RUAL</t>
  </si>
  <si>
    <t>Emile AMOROS</t>
  </si>
  <si>
    <t>Robert Dickson DICKSON</t>
  </si>
  <si>
    <t>Sean WADDILOVE</t>
  </si>
  <si>
    <t>Daniel NYBORG</t>
  </si>
  <si>
    <t>Nikolaj HOFFMANN BUHL</t>
  </si>
  <si>
    <t>Logan DUNNING BECK</t>
  </si>
  <si>
    <t>Oscar GUNN</t>
  </si>
  <si>
    <t>Pim VAN VUGT</t>
  </si>
  <si>
    <t>Scipio HOUTMAN</t>
  </si>
  <si>
    <t>Andrés BARRIO</t>
  </si>
  <si>
    <t>Antonio TORRADO</t>
  </si>
  <si>
    <t>Jim COLLEY</t>
  </si>
  <si>
    <t>Shaun CONNOR</t>
  </si>
  <si>
    <t>Nick ROBINS</t>
  </si>
  <si>
    <t>Daniel BUDDEN</t>
  </si>
  <si>
    <t>Thomas NEEDHAM</t>
  </si>
  <si>
    <t>Joel TURNER</t>
  </si>
  <si>
    <t>Mathias BERTHET</t>
  </si>
  <si>
    <t>Jeppe NILSEN</t>
  </si>
  <si>
    <t>Chris TAYLOR</t>
  </si>
  <si>
    <t>James GRUMMETT</t>
  </si>
  <si>
    <t>Keanu PRETTNER</t>
  </si>
  <si>
    <t>Jakob FLACHBERGER</t>
  </si>
  <si>
    <t>Sime FANTELA</t>
  </si>
  <si>
    <t>Mihovil FANTELA</t>
  </si>
  <si>
    <t>Bart LAMBRIEX</t>
  </si>
  <si>
    <t>Floris VAN DE WERKEN</t>
  </si>
  <si>
    <t>Isaac MCHARDIE</t>
  </si>
  <si>
    <t>William MCKENZIE</t>
  </si>
  <si>
    <t>Tytus BUTOWSKI</t>
  </si>
  <si>
    <t>Lukasz MACHOWSKI</t>
  </si>
  <si>
    <t>Albert TORRES</t>
  </si>
  <si>
    <t>Elias ARETZ</t>
  </si>
  <si>
    <t>Yannick LEFÈBVRE</t>
  </si>
  <si>
    <t>Tom PELSMAEKERS</t>
  </si>
  <si>
    <t>Akira SAKAI</t>
  </si>
  <si>
    <t>Russell AYLSWORTHIE</t>
  </si>
  <si>
    <t>Fabian RIEGER</t>
  </si>
  <si>
    <t>Thomas PLOESSEL</t>
  </si>
  <si>
    <t>James PETERS</t>
  </si>
  <si>
    <t>Alex HUGHES</t>
  </si>
  <si>
    <t>Théo REVIL</t>
  </si>
  <si>
    <t>Tim DEPERY</t>
  </si>
  <si>
    <t>Seafra GUILFOYLE</t>
  </si>
  <si>
    <t>Johnny DURCAN</t>
  </si>
  <si>
    <t>Dominik BUKSAK</t>
  </si>
  <si>
    <t>Szymon WIERZBICKI</t>
  </si>
  <si>
    <t>Massimo CONTESSI</t>
  </si>
  <si>
    <t>Luca CONTESSI</t>
  </si>
  <si>
    <t>Philipp ROYLA</t>
  </si>
  <si>
    <t>Tom HEINRICH</t>
  </si>
  <si>
    <t>Adam GLOGOWSKI</t>
  </si>
  <si>
    <t>Maciej KRUSIEC</t>
  </si>
  <si>
    <t>Fischer KEVIN</t>
  </si>
  <si>
    <t>Yann JAUVIN</t>
  </si>
  <si>
    <t>Joshua RICHNER</t>
  </si>
  <si>
    <t>Nilo SCHÄRER</t>
  </si>
  <si>
    <t>Paul PIETZCKER</t>
  </si>
  <si>
    <t>Linus VON OPPEN</t>
  </si>
  <si>
    <t>Joakim Steen SALSKOV-IVERSEN</t>
  </si>
  <si>
    <t>Markus Oliver NIELSEN</t>
  </si>
  <si>
    <t>Maximilian STINGELE</t>
  </si>
  <si>
    <t>Linov SCHEEL</t>
  </si>
  <si>
    <t>Wiebrand DE VOS</t>
  </si>
  <si>
    <t>Aleksandr MOLIAKOV</t>
  </si>
  <si>
    <t>William JONES</t>
  </si>
  <si>
    <t>Evan DEPAUL</t>
  </si>
  <si>
    <t>Marco ANESSI PE'</t>
  </si>
  <si>
    <t>Edoardo GAMBA</t>
  </si>
  <si>
    <t>Sam BACON</t>
  </si>
  <si>
    <t>Henry GAUTREY</t>
  </si>
  <si>
    <t>Arie MOFFAT</t>
  </si>
  <si>
    <t>Samuel BONIN</t>
  </si>
  <si>
    <t>Ville KORHONEN</t>
  </si>
  <si>
    <t>Edvard BREMER</t>
  </si>
  <si>
    <t>Ryan LITTLECHILD</t>
  </si>
  <si>
    <t>Jack HILDEBRAND</t>
  </si>
  <si>
    <t>Jack FERGUSON</t>
  </si>
  <si>
    <t>Max PAUL</t>
  </si>
  <si>
    <t>MLT</t>
  </si>
  <si>
    <t>Richard SCHULTHEIS</t>
  </si>
  <si>
    <t>Max KOERNER</t>
  </si>
  <si>
    <t>Shingen FURUYA</t>
  </si>
  <si>
    <t>Akira TAKAYANAGI</t>
  </si>
  <si>
    <t>Conrad KONITZER</t>
  </si>
  <si>
    <t>Fernando RODRIGUEZ</t>
  </si>
  <si>
    <t>Martin WIZNER</t>
  </si>
  <si>
    <t>Jaime WIZNER</t>
  </si>
  <si>
    <t>Phillip Lyngbek LYNGBEK</t>
  </si>
  <si>
    <t>Mads FUGLBJERG</t>
  </si>
  <si>
    <t>Otto HENRY</t>
  </si>
  <si>
    <t>Miles DAVEY</t>
  </si>
  <si>
    <t>Ander BELAUSTEGUIGOITIA</t>
  </si>
  <si>
    <t>Danel BELAUSTEGUIGOITIA</t>
  </si>
  <si>
    <t>Jacobo GARCIA</t>
  </si>
  <si>
    <t>Pol MARSANS</t>
  </si>
  <si>
    <t>Arthur DE JONGHE</t>
  </si>
  <si>
    <t>Jan HEUNINCK</t>
  </si>
  <si>
    <t>Thomas STAPLES</t>
  </si>
  <si>
    <t>William STAPLES</t>
  </si>
  <si>
    <t>Rafael DE LA HOZ TUELLS</t>
  </si>
  <si>
    <t>Gregorio BELMONTE CUENCA</t>
  </si>
  <si>
    <t>Prince NOBLE</t>
  </si>
  <si>
    <t>Manu FRANCIS</t>
  </si>
  <si>
    <t>Kjell HASCHEN</t>
  </si>
  <si>
    <t>Iven Anton FROMM</t>
  </si>
  <si>
    <t>Carl NIELSEN</t>
  </si>
  <si>
    <t>Mathias SLETTEN</t>
  </si>
  <si>
    <t>Moritz DORAU</t>
  </si>
  <si>
    <t>Riko ROCKENBAUCH</t>
  </si>
  <si>
    <t>Fredrik BERGSTRÖM</t>
  </si>
  <si>
    <t>Axel MUNKBY</t>
  </si>
  <si>
    <t>Pavlos KAGIALIS</t>
  </si>
  <si>
    <t>Ioannis ORFANOS</t>
  </si>
  <si>
    <t>Elliott WELLS</t>
  </si>
  <si>
    <t>Billy VENNIS-OZANNE</t>
  </si>
  <si>
    <t>Josse BONATZ</t>
  </si>
  <si>
    <t>Carl-Christian BARTH</t>
  </si>
  <si>
    <t>Christopher WILLIFORD</t>
  </si>
  <si>
    <t>Duncan WILLIFORD</t>
  </si>
  <si>
    <t>Ganapathy KC</t>
  </si>
  <si>
    <t>Varun ASHOK THAKKAR</t>
  </si>
  <si>
    <t>Dylan FLETCHER-SCOTT</t>
  </si>
  <si>
    <t>Rhos HAWES</t>
  </si>
  <si>
    <t>Tomás TOMÁS</t>
  </si>
  <si>
    <t>João PRIETO</t>
  </si>
  <si>
    <t>Arran HOLMAN</t>
  </si>
  <si>
    <t>Jose Manuel RUIZ IBAÑEZ</t>
  </si>
  <si>
    <t>EST</t>
  </si>
  <si>
    <t>KOR</t>
  </si>
  <si>
    <t>ILCA7</t>
  </si>
  <si>
    <t>LCA</t>
  </si>
  <si>
    <t>CHN</t>
  </si>
  <si>
    <t>MON</t>
  </si>
  <si>
    <t>ANT</t>
  </si>
  <si>
    <t>SVK</t>
  </si>
  <si>
    <t>Nicolas GOYARD</t>
  </si>
  <si>
    <t>Adrien MESTRE</t>
  </si>
  <si>
    <t>Pierre LE COQ</t>
  </si>
  <si>
    <t>Clément BOURGEOIS</t>
  </si>
  <si>
    <t>Radoslaw FURMANSKI</t>
  </si>
  <si>
    <t>Tom ARNOUX</t>
  </si>
  <si>
    <t>Pawel TARNOWSKI</t>
  </si>
  <si>
    <t>Johan SØE</t>
  </si>
  <si>
    <t>Rytis JASIUNAS</t>
  </si>
  <si>
    <t>Will MCMILLAN</t>
  </si>
  <si>
    <t>Endre FUNNEMARK</t>
  </si>
  <si>
    <t>Thomas GOYARD</t>
  </si>
  <si>
    <t>Sebastian SCHÄRER</t>
  </si>
  <si>
    <t>Josh ARMIT</t>
  </si>
  <si>
    <t>Jakob EKLUND</t>
  </si>
  <si>
    <t>Noah LYONS</t>
  </si>
  <si>
    <t>Stephen ALLEN</t>
  </si>
  <si>
    <t>Michal POLAK</t>
  </si>
  <si>
    <t>Manolo MODENA</t>
  </si>
  <si>
    <t>Luka MRATOVIC</t>
  </si>
  <si>
    <t>Dominik LEWINSKI</t>
  </si>
  <si>
    <t>Fabien PIANAZZA</t>
  </si>
  <si>
    <t>Gaspard CARFANTAN</t>
  </si>
  <si>
    <t>Taehoon LEE</t>
  </si>
  <si>
    <t>Fernando LAMADRID TRUEBA</t>
  </si>
  <si>
    <t>Louis PIGNOLET</t>
  </si>
  <si>
    <t>Ido POMERANTZ</t>
  </si>
  <si>
    <t>Onur Cavit BIRIZ</t>
  </si>
  <si>
    <t>Niklas LILLELUND</t>
  </si>
  <si>
    <t>Jonne HEIMANN</t>
  </si>
  <si>
    <t>Thomas CROOK</t>
  </si>
  <si>
    <t>Tomasz ROMANOWSKI</t>
  </si>
  <si>
    <t>Chaneui KIM</t>
  </si>
  <si>
    <t>Christoffer DAMGAARD</t>
  </si>
  <si>
    <t>Robert KUBIN</t>
  </si>
  <si>
    <t>Alexander TEMKO</t>
  </si>
  <si>
    <t>Leonardo TOMASINI</t>
  </si>
  <si>
    <t>Yoav COHEN</t>
  </si>
  <si>
    <t>DOM</t>
  </si>
  <si>
    <t>Samuel PEREZ HULTS</t>
  </si>
  <si>
    <t>Elkan OH</t>
  </si>
  <si>
    <t>David DRDA</t>
  </si>
  <si>
    <t>Davis MAZAIS</t>
  </si>
  <si>
    <t>Kasper STORVANG</t>
  </si>
  <si>
    <t>Cyril EVRARD</t>
  </si>
  <si>
    <t>Shahar RESHEF</t>
  </si>
  <si>
    <t>Aleksandra BLINNIKKA</t>
  </si>
  <si>
    <t>Manon PIANAZZA</t>
  </si>
  <si>
    <t>Kwan Ching MA</t>
  </si>
  <si>
    <t>Katerina ALTMANNOVA</t>
  </si>
  <si>
    <t>Kristyna PINOSOVA</t>
  </si>
  <si>
    <t>Sofia RENNA</t>
  </si>
  <si>
    <t>Jennie ROBERTS</t>
  </si>
  <si>
    <t>Ingrid PUUSTA</t>
  </si>
  <si>
    <t>Johanna HJERTBERG</t>
  </si>
  <si>
    <t>Manon BERGER</t>
  </si>
  <si>
    <t>Sophia MEYER</t>
  </si>
  <si>
    <t>Natasa LAPPA</t>
  </si>
  <si>
    <t>Dominique STATER</t>
  </si>
  <si>
    <t>Justine LEMETEYER</t>
  </si>
  <si>
    <t>Aikaterini DIVARI</t>
  </si>
  <si>
    <t>Marsha SHAHRIN</t>
  </si>
  <si>
    <t>Kristyna CHALUPNIKOVA</t>
  </si>
  <si>
    <t>Barbara WINAU</t>
  </si>
  <si>
    <t>Lena HAVERLAND</t>
  </si>
  <si>
    <t>Lorena ABICHT</t>
  </si>
  <si>
    <t>ESA</t>
  </si>
  <si>
    <t>ECU</t>
  </si>
  <si>
    <t>Bruno FESTO</t>
  </si>
  <si>
    <t>Carolina JOAO</t>
  </si>
  <si>
    <t>Ravindra Kumar SHARMA</t>
  </si>
  <si>
    <t>Joao SIEMSEN</t>
  </si>
  <si>
    <t>Lucas CLAEYSSENS</t>
  </si>
  <si>
    <t>Silvia ZENNARO</t>
  </si>
  <si>
    <t>Charlotte ROSE</t>
  </si>
  <si>
    <t>Sara SAVELLI</t>
  </si>
  <si>
    <t>Rosine BAUDET</t>
  </si>
  <si>
    <t>Sophia MONTGOMERY</t>
  </si>
  <si>
    <t>Marissa IJBEN</t>
  </si>
  <si>
    <t>Paige CALDECOAT</t>
  </si>
  <si>
    <t>Nethra KUMANAN</t>
  </si>
  <si>
    <t>Maria ERDI</t>
  </si>
  <si>
    <t>Alisè SANTORUM</t>
  </si>
  <si>
    <t>Nur Alia Amera MOHAMAD LATIF</t>
  </si>
  <si>
    <t>Klára HIMMELOVÁ</t>
  </si>
  <si>
    <t>Zoe THOMSON</t>
  </si>
  <si>
    <t>Tess LLOYD</t>
  </si>
  <si>
    <t>Dervla DUGGAN</t>
  </si>
  <si>
    <t>Inga-Marie HOFMANN</t>
  </si>
  <si>
    <t>Catherine BARTELHEIMER</t>
  </si>
  <si>
    <t>Freya FEILCKE</t>
  </si>
  <si>
    <t>Zofia BURSKA</t>
  </si>
  <si>
    <t>Elena STOLTZE</t>
  </si>
  <si>
    <t>Anna BARTH</t>
  </si>
  <si>
    <t>Willemijn OFFERMAN</t>
  </si>
  <si>
    <t>Marlies SCHOUTEN</t>
  </si>
  <si>
    <t>Maud LODEWIJK</t>
  </si>
  <si>
    <t>Robert DICKSON</t>
  </si>
  <si>
    <t>Benjamin BILDSTEIN</t>
  </si>
  <si>
    <t>David HUSSL</t>
  </si>
  <si>
    <t>Tom BURTON</t>
  </si>
  <si>
    <t>Simon HOFFMAN</t>
  </si>
  <si>
    <t>Marco ANESSI PÈ</t>
  </si>
  <si>
    <t>Moritz FIEBIG</t>
  </si>
  <si>
    <t>Jorn SWART</t>
  </si>
  <si>
    <t>Łukasz MACHOWSKI</t>
  </si>
  <si>
    <t>Simon HEINDL</t>
  </si>
  <si>
    <t>Fynn KAUFHOLD</t>
  </si>
  <si>
    <t>Lennart TOLZMANN</t>
  </si>
  <si>
    <t>Carl Emil SLOTH</t>
  </si>
  <si>
    <t>Jakob PORTHUN</t>
  </si>
  <si>
    <t>Malte JACOBS</t>
  </si>
  <si>
    <t>Robbert HUISMAN</t>
  </si>
  <si>
    <t>Fynn STERRITT</t>
  </si>
  <si>
    <t>Conrad JACOBS</t>
  </si>
  <si>
    <t>Bruno LOBO</t>
  </si>
  <si>
    <t>Lukas WALTON-KEIM</t>
  </si>
  <si>
    <t>Hector PATURAU</t>
  </si>
  <si>
    <t>Xantos VILLEGAS</t>
  </si>
  <si>
    <t>Johan BECKETT</t>
  </si>
  <si>
    <t>Bruce KESSLER</t>
  </si>
  <si>
    <t>Daan BAUTE</t>
  </si>
  <si>
    <t>Pedro AFONSO</t>
  </si>
  <si>
    <t>Marcin KROCZAK</t>
  </si>
  <si>
    <t>Minh CLAEYS</t>
  </si>
  <si>
    <t>Logan SUTHERLAND</t>
  </si>
  <si>
    <t>Georgia LEWIN-LAFRANCE</t>
  </si>
  <si>
    <t>Jo ALEH</t>
  </si>
  <si>
    <t>Molly MEECH</t>
  </si>
  <si>
    <t>Pia Dahl ANDERSEN</t>
  </si>
  <si>
    <t>Albane DUBOIS</t>
  </si>
  <si>
    <t>Mina FERGUSON</t>
  </si>
  <si>
    <t>Eleanor KEERS</t>
  </si>
  <si>
    <t>Jessica JOBSON</t>
  </si>
  <si>
    <t>Courtney REYNOLDS-SMITH</t>
  </si>
  <si>
    <t>Brianna REYNOLDS-SMITH</t>
  </si>
  <si>
    <t>Linn BERNTSSON</t>
  </si>
  <si>
    <t>Yuval BARNOON</t>
  </si>
  <si>
    <t>Diego BOTIN</t>
  </si>
  <si>
    <t>Jakob Precht JENSEN</t>
  </si>
  <si>
    <t>Nikolaj Hoffmann BUHL</t>
  </si>
  <si>
    <t>Antonio TORRADO MARTINEZ</t>
  </si>
  <si>
    <t>Leo TAKAHASHI</t>
  </si>
  <si>
    <t>Tim MORISHIMA</t>
  </si>
  <si>
    <t>URU</t>
  </si>
  <si>
    <t>Hernan UMPIERRE</t>
  </si>
  <si>
    <t>Fernando DIZ</t>
  </si>
  <si>
    <t>Ganapathy KELAPANDA</t>
  </si>
  <si>
    <t>Kévin FISCHER</t>
  </si>
  <si>
    <t>James TAYLOR</t>
  </si>
  <si>
    <t>Campbell STANTON</t>
  </si>
  <si>
    <t>Will SHAPLAND</t>
  </si>
  <si>
    <t>Pol MARSANS BALCELLS</t>
  </si>
  <si>
    <t>Max KÖRNER</t>
  </si>
  <si>
    <t>Max STINGELE</t>
  </si>
  <si>
    <t>Sam MORGAN</t>
  </si>
  <si>
    <t>Pat MORGAN</t>
  </si>
  <si>
    <t>Séafra GUILFOYLE</t>
  </si>
  <si>
    <t>Malo KENNISH</t>
  </si>
  <si>
    <t>Anatole MARTIN</t>
  </si>
  <si>
    <t>Douglas LEUNG</t>
  </si>
  <si>
    <t>Niklas HABERL</t>
  </si>
  <si>
    <t>Corentin GOULON</t>
  </si>
  <si>
    <t>Youenn BERTIN</t>
  </si>
  <si>
    <t>Dylan JONES</t>
  </si>
  <si>
    <t>Sam BONIN</t>
  </si>
  <si>
    <t>Vittorio BISSARO</t>
  </si>
  <si>
    <t>Alica STUHLEMMER</t>
  </si>
  <si>
    <t>Ida SVENSSON</t>
  </si>
  <si>
    <t>Natacha Violet SAOUMA-PEDERSEN</t>
  </si>
  <si>
    <t>David LIEBENBERG</t>
  </si>
  <si>
    <t>Margherita PORRO</t>
  </si>
  <si>
    <t>Stefano DEZULIAN</t>
  </si>
  <si>
    <t>Brin LIDDELL</t>
  </si>
  <si>
    <t>Rhiannan BROWN</t>
  </si>
  <si>
    <t>Archie GARGETT</t>
  </si>
  <si>
    <t>Sarah HOFFMAN</t>
  </si>
  <si>
    <t>Felizia FIEBIG</t>
  </si>
  <si>
    <t>Yannick LEFEBVRE</t>
  </si>
  <si>
    <t>Nevin SNOW</t>
  </si>
  <si>
    <t>Andres BARRIO</t>
  </si>
  <si>
    <t>Fin ARMSTRONG</t>
  </si>
  <si>
    <t>Ewan GRIBBIN</t>
  </si>
  <si>
    <t>Marius WESTERLIND</t>
  </si>
  <si>
    <t>Olle ARONSSON</t>
  </si>
  <si>
    <t>Reed LORIMER</t>
  </si>
  <si>
    <t>Casey CABOT</t>
  </si>
  <si>
    <t>Malthe EBDRUP</t>
  </si>
  <si>
    <t>Sebastian WRIGHT OLSEN</t>
  </si>
  <si>
    <t>Martine GRAEL</t>
  </si>
  <si>
    <t>Sarah STEYAERT</t>
  </si>
  <si>
    <t>Maria Sol BRANZ</t>
  </si>
  <si>
    <t>Silvia SICOURI</t>
  </si>
  <si>
    <t>Maria Vittoria MARCHESINI</t>
  </si>
  <si>
    <t>Rebekka JOHANNESEN</t>
  </si>
  <si>
    <t>Silje CERUP-SIMONSEN</t>
  </si>
  <si>
    <t>Laura STEENSTRUP ZEEBERG</t>
  </si>
  <si>
    <t>Anton DAHLBERG</t>
  </si>
  <si>
    <t>Lovisa KARLSSON</t>
  </si>
  <si>
    <t>Lara VADLAU</t>
  </si>
  <si>
    <t>Marco GRADONI</t>
  </si>
  <si>
    <t>Deniz CINAR</t>
  </si>
  <si>
    <t>Vita HEATHCOTE</t>
  </si>
  <si>
    <t>Charlotte LEIGH</t>
  </si>
  <si>
    <t>Alexander HUGHES</t>
  </si>
  <si>
    <t>Julia JACOBSEN</t>
  </si>
  <si>
    <t>Emil FORSLUND</t>
  </si>
  <si>
    <t>Maximilian MAEDER</t>
  </si>
  <si>
    <t>Martin DOLENC</t>
  </si>
  <si>
    <t>Markus EDEGRAN</t>
  </si>
  <si>
    <t>Toni VODIŠEK</t>
  </si>
  <si>
    <t>Valentin BONTUS</t>
  </si>
  <si>
    <t>Rune MIYOSHI</t>
  </si>
  <si>
    <t>Zaiding WEN</t>
  </si>
  <si>
    <t>Marco GRAEL</t>
  </si>
  <si>
    <t>Xin WANG</t>
  </si>
  <si>
    <t>Benjamin GREZ</t>
  </si>
  <si>
    <t>Charlie HIBBEN</t>
  </si>
  <si>
    <t>Xiaoyu HU</t>
  </si>
  <si>
    <t>Shasha CHEN</t>
  </si>
  <si>
    <t>Xuezhe YANG</t>
  </si>
  <si>
    <t>Huicong MAI</t>
  </si>
  <si>
    <t>Huancheng ZHAO</t>
  </si>
  <si>
    <t>Changhang FAN</t>
  </si>
  <si>
    <t>Galen RICHARDSON</t>
  </si>
  <si>
    <t>Jordi XAMMAR HERNANDEZ</t>
  </si>
  <si>
    <t>Nora BRUGMAN CABOT</t>
  </si>
  <si>
    <t>Silvia MAS DEPARES</t>
  </si>
  <si>
    <t>Jakob BOZIC</t>
  </si>
  <si>
    <t>Simon DIESCH</t>
  </si>
  <si>
    <t>Lukas MAEHR</t>
  </si>
  <si>
    <t>Gil COHEN</t>
  </si>
  <si>
    <t>Jianyong XU</t>
  </si>
  <si>
    <t>Yahan TU</t>
  </si>
  <si>
    <t>Wenju DONG</t>
  </si>
  <si>
    <t>Yani XU</t>
  </si>
  <si>
    <t>Ai KONDO YOSHIDA</t>
  </si>
  <si>
    <t>Naoya KIMURA</t>
  </si>
  <si>
    <t>Ming XU</t>
  </si>
  <si>
    <t>Yixiao LYU</t>
  </si>
  <si>
    <t>Changju KIM</t>
  </si>
  <si>
    <t>Jihee LEE</t>
  </si>
  <si>
    <t>Navee THAMSOONTORN</t>
  </si>
  <si>
    <t>Brittany WORNALL</t>
  </si>
  <si>
    <t>Sam STREET</t>
  </si>
  <si>
    <t>Nakyung LEE</t>
  </si>
  <si>
    <t>VEN</t>
  </si>
  <si>
    <t>FIJ</t>
  </si>
  <si>
    <t>Titouan LE BOSQ</t>
  </si>
  <si>
    <t>Yun POULIQUEN</t>
  </si>
  <si>
    <t>Kamil MANOWIECKI</t>
  </si>
  <si>
    <t>Charlie DIXON</t>
  </si>
  <si>
    <t>Kun BI</t>
  </si>
  <si>
    <t>Minhai YANG</t>
  </si>
  <si>
    <t>Zhen HUANG</t>
  </si>
  <si>
    <t>Max BEAMAN</t>
  </si>
  <si>
    <t>Boris SHAW</t>
  </si>
  <si>
    <t>Jiaxin JIANG</t>
  </si>
  <si>
    <t>Duncan MONAGHAN</t>
  </si>
  <si>
    <t>Val ERŽEN</t>
  </si>
  <si>
    <t>Antoni SIWEK</t>
  </si>
  <si>
    <t>Vidar NYSTRÖM</t>
  </si>
  <si>
    <t>Junbin WU</t>
  </si>
  <si>
    <t>Pedro PASCUAL</t>
  </si>
  <si>
    <t>Oscar CASAS KNEEPKENS</t>
  </si>
  <si>
    <t>Iakovos CHRISTOFIDES</t>
  </si>
  <si>
    <t>Ramon VILLALONGA PONS</t>
  </si>
  <si>
    <t>Patrick HAYBITTLE</t>
  </si>
  <si>
    <t>Xianting HUANG</t>
  </si>
  <si>
    <t>Manjia ZHENG</t>
  </si>
  <si>
    <t>Tamar STEINBERG</t>
  </si>
  <si>
    <t>Zheng YAN</t>
  </si>
  <si>
    <t>Yunxiu LU</t>
  </si>
  <si>
    <t>Lina ERŽEN</t>
  </si>
  <si>
    <t>Jie DU</t>
  </si>
  <si>
    <t>Linoy GEVA</t>
  </si>
  <si>
    <t>Tuva OPPEDAL</t>
  </si>
  <si>
    <t>Lucy KENYON</t>
  </si>
  <si>
    <t>Sofia HÄMÄLÄINEN</t>
  </si>
  <si>
    <t>Aticha HOMRARUEN</t>
  </si>
  <si>
    <t>Camille LECOINTRE</t>
  </si>
  <si>
    <t>Jeremie MION</t>
  </si>
  <si>
    <t>Tetsuya ISOZAKI</t>
  </si>
  <si>
    <t>Yurie SEKI</t>
  </si>
  <si>
    <t>Henrique HADDAD</t>
  </si>
  <si>
    <t>Fernanda OLIVEIRA</t>
  </si>
  <si>
    <t>Rodolfo STREIBEL</t>
  </si>
  <si>
    <t>Derek SCOTT</t>
  </si>
  <si>
    <t>Rebecca HUME</t>
  </si>
  <si>
    <t>BUL</t>
  </si>
  <si>
    <t>2023 PRINCESA SOFIA REGATTA</t>
    <phoneticPr fontId="3"/>
  </si>
  <si>
    <t>Stuart MCNAY</t>
  </si>
  <si>
    <t>Lara DALLMAN-WEISS</t>
  </si>
  <si>
    <t>Theresa LÖFFLER</t>
  </si>
  <si>
    <t>Bettine HARRIS</t>
  </si>
  <si>
    <t>Pablo GARCÍA CRANFIELD</t>
  </si>
  <si>
    <t>Isabel SWAN</t>
  </si>
  <si>
    <t>Afrodite ZEGERS</t>
  </si>
  <si>
    <t>Alessio BELLICO</t>
  </si>
  <si>
    <t>Jingsa WANG</t>
  </si>
  <si>
    <t>Lanxin WANG</t>
  </si>
  <si>
    <t>Jing WANG</t>
  </si>
  <si>
    <t>Ana BARBACHAN</t>
  </si>
  <si>
    <t>Qian FU</t>
  </si>
  <si>
    <t>Chuanliang WEI</t>
  </si>
  <si>
    <t>Leam FAYTLOVITCH</t>
  </si>
  <si>
    <t>Zangjun XU</t>
  </si>
  <si>
    <t>Manon PENNANEAC'H</t>
  </si>
  <si>
    <t>Neus BALLESTER</t>
  </si>
  <si>
    <t>Jia KIM</t>
  </si>
  <si>
    <t>Sungmin CHO</t>
  </si>
  <si>
    <t>Belen TAVELLA</t>
  </si>
  <si>
    <t>Tomas DIETRICH</t>
  </si>
  <si>
    <t>Thorben SCHLUETER</t>
  </si>
  <si>
    <t>María Del Mar GIL ROIG</t>
  </si>
  <si>
    <t>Haydn SEWELL</t>
  </si>
  <si>
    <t>Faye CHATTERTON</t>
  </si>
  <si>
    <t>Martin FRAS</t>
  </si>
  <si>
    <t>Mija ŠKERLAVAJ</t>
  </si>
  <si>
    <t>Jihoon KIM</t>
  </si>
  <si>
    <t>Kaito IKEDA</t>
  </si>
  <si>
    <t>Sae MORI</t>
  </si>
  <si>
    <t>Bartlomiej SZLIJA</t>
  </si>
  <si>
    <t>Catharina SCHAAFF</t>
  </si>
  <si>
    <t>Colin LIEBIG</t>
  </si>
  <si>
    <t>Megan FARRER</t>
  </si>
  <si>
    <t>Iain BLAKE</t>
  </si>
  <si>
    <t>Hedvig LILJEGREN</t>
  </si>
  <si>
    <t>Hugo LILJEGREN</t>
  </si>
  <si>
    <t>Eva SCHÄFER RODRIGUEZ</t>
  </si>
  <si>
    <t>Julius FRANK</t>
  </si>
  <si>
    <t>Ema SAMARŽIJA</t>
  </si>
  <si>
    <t>Leon SCHEIDL</t>
  </si>
  <si>
    <t>Tian LIU</t>
  </si>
  <si>
    <t>Florian TRITTEL</t>
  </si>
  <si>
    <t>Mikolaj STANIUL</t>
  </si>
  <si>
    <t>Mac AGNESE</t>
  </si>
  <si>
    <t>Albert TORRES NOHALES</t>
  </si>
  <si>
    <t>Elias Leonard ARETZ QUECK</t>
  </si>
  <si>
    <t>Tianyu QI</t>
  </si>
  <si>
    <t>Oskari MUHONEN</t>
  </si>
  <si>
    <t>Julien D ORTOLI</t>
  </si>
  <si>
    <t>Noé DELPECH</t>
  </si>
  <si>
    <t>Ryan SEATON</t>
  </si>
  <si>
    <t>Sam JONES</t>
  </si>
  <si>
    <t>Scott MCKENZIE</t>
  </si>
  <si>
    <t>Blake MCGLASHAN</t>
  </si>
  <si>
    <t>David GILMOUR</t>
  </si>
  <si>
    <t>Tom CUNICH</t>
  </si>
  <si>
    <t>Gabriel SIMÕES</t>
  </si>
  <si>
    <t>José Manuel RUIZ IBÁÑEZ</t>
  </si>
  <si>
    <t>Akira Luke SAKAI</t>
  </si>
  <si>
    <t>Russell Williams AYLSWORTH</t>
  </si>
  <si>
    <t>Wei HONG</t>
  </si>
  <si>
    <t>Liuhan WANG</t>
  </si>
  <si>
    <t>Justin BARNES</t>
  </si>
  <si>
    <t>Nicola TORCHIO</t>
  </si>
  <si>
    <t>Kristian PRAEST</t>
  </si>
  <si>
    <t>Benjamin GREZ AHRENS</t>
  </si>
  <si>
    <t>Exequiel GREZ AHRENS</t>
  </si>
  <si>
    <t>Jesper BAHR</t>
  </si>
  <si>
    <t>Mingliang DING</t>
  </si>
  <si>
    <t>Wenwei ZHANG</t>
  </si>
  <si>
    <t>Don WHITCRAFT</t>
  </si>
  <si>
    <t>Dylan WHITCRAFT</t>
  </si>
  <si>
    <t>Mattias COUTTS</t>
  </si>
  <si>
    <t>Henry HASLETT</t>
  </si>
  <si>
    <t>Valentin MUELLER</t>
  </si>
  <si>
    <t>Maor ABU</t>
  </si>
  <si>
    <t>Yam WIRTHEIM</t>
  </si>
  <si>
    <t>Jens-Christian DEHN-TOFTEHØJ</t>
  </si>
  <si>
    <t>Teruaki SHIMAKURA</t>
  </si>
  <si>
    <t>Minaki ENDO</t>
  </si>
  <si>
    <t>Pedro COSTA</t>
  </si>
  <si>
    <t>João BOLINA</t>
  </si>
  <si>
    <t>Nicolas MULLER</t>
  </si>
  <si>
    <t>Kyoungduk KIM</t>
  </si>
  <si>
    <t>Sangwoo BAE</t>
  </si>
  <si>
    <t>Juuso ROIHU</t>
  </si>
  <si>
    <t>Lasse LINDELL</t>
  </si>
  <si>
    <t>Lorenzo PEZZILLI</t>
  </si>
  <si>
    <t>Tobia TORRONI</t>
  </si>
  <si>
    <t>Finn DICKE</t>
  </si>
  <si>
    <t>Federico FIGLIA DI GRANARA</t>
  </si>
  <si>
    <t>Riccardo FIGLIA DI GRANARA</t>
  </si>
  <si>
    <t>Joonoh JIN</t>
  </si>
  <si>
    <t>Mingyu JEONG</t>
  </si>
  <si>
    <t>Iven FROMM</t>
  </si>
  <si>
    <t>Simon CHRISTOFFERSEN</t>
  </si>
  <si>
    <t>Casey LAW</t>
  </si>
  <si>
    <t>Jack DINGEMANS</t>
  </si>
  <si>
    <t>Roni Oszkár SZABÓ</t>
  </si>
  <si>
    <t>András Bence CSÉBFALVI</t>
  </si>
  <si>
    <t>Ricardo ALVES</t>
  </si>
  <si>
    <t>Tiago ALVES</t>
  </si>
  <si>
    <t>Tsz Hei CHOW</t>
  </si>
  <si>
    <t>Marie THUSGAARD</t>
  </si>
  <si>
    <t>Amelie RIOU</t>
  </si>
  <si>
    <t>Paris HENKEN</t>
  </si>
  <si>
    <t>Anna TOBIAS</t>
  </si>
  <si>
    <t>Támara ECHEGOYEN DOMÍNGUEZ</t>
  </si>
  <si>
    <t>Paula BARCELO MARTÍN</t>
  </si>
  <si>
    <t>Mengyuan SHAN</t>
  </si>
  <si>
    <t>Mengting WANG</t>
  </si>
  <si>
    <t>Iben Nielsby CHRISTENSEN</t>
  </si>
  <si>
    <t>Antonia SCHULTHEIS</t>
  </si>
  <si>
    <t>Victoria SCHULTHEIS</t>
  </si>
  <si>
    <t>Saki MATSUNAE</t>
  </si>
  <si>
    <t>Yuri SAITO</t>
  </si>
  <si>
    <t>Yingqian WANG</t>
  </si>
  <si>
    <t>Xiaoya SU</t>
  </si>
  <si>
    <t>Josefine N NØJGAARD</t>
  </si>
  <si>
    <t>Elena BARRIO</t>
  </si>
  <si>
    <t>Sára TKADLECOVÁ</t>
  </si>
  <si>
    <t>Josephine P. W. FREDERIKSEN</t>
  </si>
  <si>
    <t>Marija Anđela DE MICHELI VITTURI</t>
  </si>
  <si>
    <t>Mihaela Zjena DE MICHELI VITTURI</t>
  </si>
  <si>
    <t>Paula VAN WIERINGEN MASSANET</t>
  </si>
  <si>
    <t>Jorien Julia HIN</t>
  </si>
  <si>
    <t>Carlota GARCÍA FERNÁNDEZ</t>
  </si>
  <si>
    <t>Axel MAZELLA</t>
  </si>
  <si>
    <t>Max NOCHER</t>
  </si>
  <si>
    <t>Théo DE RAMECOURT</t>
  </si>
  <si>
    <t>Denis TARADIN</t>
  </si>
  <si>
    <t>Haoran ZHANG</t>
  </si>
  <si>
    <t>Dor Zarka ZARKA</t>
  </si>
  <si>
    <t>Cameron MARAMENIDES</t>
  </si>
  <si>
    <t>Alejandro CLIMENT HERNÁNDEZ</t>
  </si>
  <si>
    <t>Lucas FONSECA</t>
  </si>
  <si>
    <t>Jis VAN HEES</t>
  </si>
  <si>
    <t>Alexander BACHEV</t>
  </si>
  <si>
    <t>Malo QUERNEC</t>
  </si>
  <si>
    <t>Jacobo ESPÍ VAÑÓ</t>
  </si>
  <si>
    <t>Jiangang WU</t>
  </si>
  <si>
    <t>Gian Andrea STRAGIOTTI</t>
  </si>
  <si>
    <t>Nell DE JAHAM</t>
  </si>
  <si>
    <t>Arthur BROWN</t>
  </si>
  <si>
    <t>Yanying WU</t>
  </si>
  <si>
    <t>Kiko PEIRO</t>
  </si>
  <si>
    <t>Tomás PIRES DE LIMA</t>
  </si>
  <si>
    <t>Casey BROWN</t>
  </si>
  <si>
    <t>Paul LABORDÈRE</t>
  </si>
  <si>
    <t>Piotr SZYMIEC</t>
  </si>
  <si>
    <t>Oscar TIMM</t>
  </si>
  <si>
    <t>Mac MORRIN</t>
  </si>
  <si>
    <t>Daniel HARRIS</t>
  </si>
  <si>
    <t>Karl Lao Tzu MAEDER</t>
  </si>
  <si>
    <t>Sebastian DUCOS SENDRA</t>
  </si>
  <si>
    <t>Xinnuo YANG</t>
  </si>
  <si>
    <t>Sam DICKINSON</t>
  </si>
  <si>
    <t>Adam FARRINGTON</t>
  </si>
  <si>
    <t>Lochy NAISMITH</t>
  </si>
  <si>
    <t>Mateo CODOÑER ALEMANY</t>
  </si>
  <si>
    <t>Jiacheng ZHENG</t>
  </si>
  <si>
    <t>Adam KEATON</t>
  </si>
  <si>
    <t>Cedric BAKER</t>
  </si>
  <si>
    <t>Matt BECK</t>
  </si>
  <si>
    <t>Borja VELLON GARCIA</t>
  </si>
  <si>
    <t>Jan KOSZOWSKI</t>
  </si>
  <si>
    <t>Joseph Jonathan PEN - WESTON</t>
  </si>
  <si>
    <t>Carlos ESPI BLAT</t>
  </si>
  <si>
    <t>Gilberto DI FIORE</t>
  </si>
  <si>
    <t>Hiro KARAMON</t>
  </si>
  <si>
    <t>Pedro Garijo Velasco GARIJO VELASCO</t>
  </si>
  <si>
    <t>Leonard COLLADO TRO</t>
  </si>
  <si>
    <t>Po Chak LEUNG</t>
  </si>
  <si>
    <t>Dimitri MARAMENIDES</t>
  </si>
  <si>
    <t>Takumi IWAKI</t>
  </si>
  <si>
    <t>Vasileios LIVAS</t>
  </si>
  <si>
    <t>TPE</t>
  </si>
  <si>
    <t>Chiu Wei CHUANG</t>
  </si>
  <si>
    <t>Reece DORMAN</t>
  </si>
  <si>
    <t>Lasse SCHOMBURG</t>
  </si>
  <si>
    <t>Toby BLOOMFIELD</t>
  </si>
  <si>
    <t>Àngel CANDEL VILANOVA</t>
  </si>
  <si>
    <t>Duuk VAN HEES</t>
  </si>
  <si>
    <t>Chavdar ALEKSANDROV</t>
  </si>
  <si>
    <t>Youssef BEN ALI</t>
  </si>
  <si>
    <t>Marit BOUWMEESTER</t>
  </si>
  <si>
    <t>Wiktoria GOLEBIOWSKA</t>
  </si>
  <si>
    <t>Mikkola MONIKA</t>
  </si>
  <si>
    <t>Anne-Marie RINDOM</t>
  </si>
  <si>
    <t>Line Flem HOEST</t>
  </si>
  <si>
    <t>Eve MCMAHON</t>
  </si>
  <si>
    <t>Zitong SHANG</t>
  </si>
  <si>
    <t>Ascensión ROCA DE TOGORES BENABENT</t>
  </si>
  <si>
    <t>Maria Vittoria ARSENI</t>
  </si>
  <si>
    <t>Min GU</t>
  </si>
  <si>
    <t>Lillian MYERS</t>
  </si>
  <si>
    <t>Alessia PALANTI</t>
  </si>
  <si>
    <t>Weiyi LU</t>
  </si>
  <si>
    <t>Sheila MARTINEZ ARJONA</t>
  </si>
  <si>
    <t>Théa LUBAC</t>
  </si>
  <si>
    <t>Emma MATTIVI</t>
  </si>
  <si>
    <t>Gabriella KIDD</t>
  </si>
  <si>
    <t>Claudia ADÁN LLEDÓ</t>
  </si>
  <si>
    <t>Adriana CASTRO NUÑEZ</t>
  </si>
  <si>
    <t>Marina SERRANO</t>
  </si>
  <si>
    <t>Yixin LI</t>
  </si>
  <si>
    <t>Elza CIBULE</t>
  </si>
  <si>
    <t>Maïlys RADULIC</t>
  </si>
  <si>
    <t>Giulia CORTE SUALON</t>
  </si>
  <si>
    <t>Maria Jose PONCELL MAURIN</t>
  </si>
  <si>
    <t>Amelie ELSTNER</t>
  </si>
  <si>
    <t>Hyewon JUNG</t>
  </si>
  <si>
    <t>Mariana GUZMÁN</t>
  </si>
  <si>
    <t>Luísa PERES</t>
  </si>
  <si>
    <t>Mia Marin LILIENTHAL</t>
  </si>
  <si>
    <t>Aina GARAU</t>
  </si>
  <si>
    <t>Elena ADÁN LLEDÓ</t>
  </si>
  <si>
    <t>Nicol GUARAGNA</t>
  </si>
  <si>
    <t>Seunghyeon KANG</t>
  </si>
  <si>
    <t>Meritxell SITGES NICOLAU</t>
  </si>
  <si>
    <t>Dardouri MALEK</t>
  </si>
  <si>
    <t>Tonči STIPANOVIĆ</t>
  </si>
  <si>
    <t>Jean Baptiste BERNAZ</t>
  </si>
  <si>
    <t>Juan MAEGLI</t>
  </si>
  <si>
    <t>Hermann TOMASGAARD</t>
  </si>
  <si>
    <t>Enrique ARATHOON</t>
  </si>
  <si>
    <t>Julian HOFFMANN</t>
  </si>
  <si>
    <t>Jeemin HA</t>
  </si>
  <si>
    <t>Dimtris PAPADIMITRIOU</t>
  </si>
  <si>
    <t>Nik Aaron WILLIM</t>
  </si>
  <si>
    <t>Ning ZHAO</t>
  </si>
  <si>
    <t>Alessio SPADONI</t>
  </si>
  <si>
    <t>Johan Lundgaard SCHUBERT</t>
  </si>
  <si>
    <t>Facundo Mario OLEZZA BAZAN</t>
  </si>
  <si>
    <t>Paul HAMEETEMAN</t>
  </si>
  <si>
    <t>Uffe TOMASGAARD</t>
  </si>
  <si>
    <t>Pietro GIACOMONI</t>
  </si>
  <si>
    <t>Francisco Julio RENNA</t>
  </si>
  <si>
    <t>Attilio BORIO</t>
  </si>
  <si>
    <t>Fin DICKINSON</t>
  </si>
  <si>
    <t>Theo PEYRE</t>
  </si>
  <si>
    <t>Vishnu SARAVANAN</t>
  </si>
  <si>
    <t>Renzo SANGUINETI</t>
  </si>
  <si>
    <t>Lorenzo MAYER</t>
  </si>
  <si>
    <t>Gonzalo SUÁREZ PÉREZ</t>
  </si>
  <si>
    <t>Yoshihiro SUZUKI</t>
  </si>
  <si>
    <t>Thomas Ford MCCANN</t>
  </si>
  <si>
    <t>Caleb ARMIT</t>
  </si>
  <si>
    <t>Tim-Felipe CONRADI</t>
  </si>
  <si>
    <t>Campbell PATTON</t>
  </si>
  <si>
    <t>Christoffer SØRLIE</t>
  </si>
  <si>
    <t>Yinsheng CUI</t>
  </si>
  <si>
    <t>Sebastian KEMPE</t>
  </si>
  <si>
    <t>Zili WANG</t>
  </si>
  <si>
    <t>Baudouin MOTTE</t>
  </si>
  <si>
    <t>Daniel ESCUDERO</t>
  </si>
  <si>
    <t>Ryan ANDERSON</t>
  </si>
  <si>
    <t>Matias DYCK</t>
  </si>
  <si>
    <t>Yulong QIU</t>
  </si>
  <si>
    <t>Theodor MIDDELTHON</t>
  </si>
  <si>
    <t>Abdulla Janahi JANAHI</t>
  </si>
  <si>
    <t>Adonis BOUGIOURIS</t>
  </si>
  <si>
    <t>Martin KOWALSKI</t>
  </si>
  <si>
    <t>Roberto RINALDI</t>
  </si>
  <si>
    <t>Till WANSER</t>
  </si>
  <si>
    <t>Matteo BERTACCHI</t>
  </si>
  <si>
    <t>Thomas FLACHON</t>
  </si>
  <si>
    <t>Willem WIERSEMA</t>
  </si>
  <si>
    <t>Pedro MADUREIRA</t>
  </si>
  <si>
    <t>Anatol SASSI</t>
  </si>
  <si>
    <t>Kenneth FREDERIKSEN</t>
  </si>
  <si>
    <t>Malcolm Benn SMITH</t>
  </si>
  <si>
    <t>James FOSTER</t>
  </si>
  <si>
    <t>Will SARGENT</t>
  </si>
  <si>
    <t>Bo JEONG</t>
  </si>
  <si>
    <t>Wonn Kye LEE</t>
  </si>
  <si>
    <t>Alessandro FRACASSI</t>
  </si>
  <si>
    <t>Sverre LANGAAS-HOLT</t>
  </si>
  <si>
    <t>Nikolaj BORCH</t>
  </si>
  <si>
    <t>Ricardo SEGUEL LACÁMARA</t>
  </si>
  <si>
    <t>Christos BOMPOTAS</t>
  </si>
  <si>
    <t>Jago HUÉRCANOS</t>
  </si>
  <si>
    <t>Javier SEGUI</t>
  </si>
  <si>
    <t>Arthur PELTIER</t>
  </si>
  <si>
    <t>CAN</t>
    <phoneticPr fontId="3"/>
  </si>
  <si>
    <t>Norman STRUTHERS</t>
  </si>
  <si>
    <t>Martin VERHULST</t>
  </si>
  <si>
    <t>José MENDES</t>
  </si>
  <si>
    <t>Muhammad Faizal AHMAD ASRI</t>
  </si>
  <si>
    <t>KOR</t>
    <phoneticPr fontId="3"/>
  </si>
  <si>
    <t>Minje LEE</t>
  </si>
  <si>
    <t>Alberto DIVELLA</t>
  </si>
  <si>
    <t>Tadeusz Witold SAMORODNY</t>
  </si>
  <si>
    <t>Fredrik WESTMAN</t>
  </si>
  <si>
    <t>Mateo MALDONADO</t>
  </si>
  <si>
    <t>Daniel CONNORS</t>
  </si>
  <si>
    <t>Jens J Kaastad ØRJAVIK</t>
  </si>
  <si>
    <t>Viktor KATELIEV</t>
  </si>
  <si>
    <t>Miquel SITGES NICOLAU</t>
  </si>
  <si>
    <t>Leopold BRANDL</t>
  </si>
  <si>
    <t>Diego PELETEIRO HERRERO</t>
  </si>
  <si>
    <t>Pol FONT REYERO</t>
  </si>
  <si>
    <t>Marc O'CONNOR CABAU</t>
  </si>
  <si>
    <t>Adriano GIMÉNEZ PALMERO</t>
  </si>
  <si>
    <t>Hamdi SLIMANI</t>
  </si>
  <si>
    <t>Jorge GONZÁLVEZ FONS</t>
  </si>
  <si>
    <t>Henry MOLE</t>
  </si>
  <si>
    <t>Javier CASALINS DONOSO</t>
  </si>
  <si>
    <t>Iheb HKIRI</t>
  </si>
  <si>
    <t>Valerio CASSANMAGNAGO</t>
  </si>
  <si>
    <t>Charfeddine SAIDI</t>
  </si>
  <si>
    <t>Samuel Oliver SILLS</t>
  </si>
  <si>
    <t>Cavit BIRIZ</t>
  </si>
  <si>
    <t>Geronimo NORES</t>
  </si>
  <si>
    <t>Federico Alan PILLONI</t>
  </si>
  <si>
    <t>Hidde VAN DER MEER</t>
  </si>
  <si>
    <t>Jingye HUANG</t>
  </si>
  <si>
    <t>Harry JOYNER</t>
  </si>
  <si>
    <t>Cheng CHING YIN</t>
  </si>
  <si>
    <t>Hao CHEN</t>
  </si>
  <si>
    <t>Bernat TOMAS</t>
  </si>
  <si>
    <t>Gunhak CHOI</t>
  </si>
  <si>
    <t>Wonwoo CHO</t>
  </si>
  <si>
    <t>Qianfan JIANG</t>
  </si>
  <si>
    <t>Chantrel JULES</t>
  </si>
  <si>
    <t>Emile ROULLET</t>
  </si>
  <si>
    <t>Paul NAPOLÉONE</t>
  </si>
  <si>
    <t>Nimrod MASHIAH</t>
  </si>
  <si>
    <t>Jiwon SON</t>
  </si>
  <si>
    <t>Romain GHIO</t>
  </si>
  <si>
    <t>Dan KAUFFMAN</t>
  </si>
  <si>
    <t>Kikabhoy RAFEEK</t>
  </si>
  <si>
    <t>Clay YELLAND</t>
  </si>
  <si>
    <t>Guillem SEGÚ</t>
  </si>
  <si>
    <t>Colin HERMITANT</t>
  </si>
  <si>
    <t>Luca CASAS</t>
  </si>
  <si>
    <t>Jose ESTREDO PÉREZ</t>
  </si>
  <si>
    <t>Frederic Ramsgaard OERUM</t>
  </si>
  <si>
    <t>Gakushi TAKEDA</t>
  </si>
  <si>
    <t>Miras SAMMOUDA</t>
  </si>
  <si>
    <t>Pau CATALÀ LLULL</t>
  </si>
  <si>
    <t>Delphine COUSIN QUESTEL</t>
  </si>
  <si>
    <t>Adi MILLO</t>
  </si>
  <si>
    <t>Pola WAWRZYNIAK</t>
  </si>
  <si>
    <t>Maya GYSLER</t>
  </si>
  <si>
    <t>Carola COLASANTO</t>
  </si>
  <si>
    <t>Dílara URALP</t>
  </si>
  <si>
    <t>Julia GOMEZ ROA</t>
  </si>
  <si>
    <t>Komine MEGUMI</t>
  </si>
  <si>
    <t>Bryn MULLER</t>
  </si>
  <si>
    <t>Nela SADÍLKOVÁ</t>
  </si>
  <si>
    <t>Lila BONDOIS</t>
  </si>
  <si>
    <t>B LINDSAY</t>
  </si>
  <si>
    <t>Cecilia ORESKOV</t>
  </si>
  <si>
    <t>Maelle FRASCARI DIOTALLEVI</t>
  </si>
  <si>
    <t>Santiago Raul LANGE</t>
  </si>
  <si>
    <t>Saibo WANG</t>
  </si>
  <si>
    <t>Tara PACHECO</t>
  </si>
  <si>
    <t>Sarah NEWBERRY MOORE</t>
  </si>
  <si>
    <t>Linlin CHEN</t>
  </si>
  <si>
    <t>Huamei XU</t>
  </si>
  <si>
    <t>Yu CHEN</t>
  </si>
  <si>
    <t>Qianqian ZHOU</t>
  </si>
  <si>
    <t>Jingcheng LAN</t>
  </si>
  <si>
    <t>Ting YU</t>
  </si>
  <si>
    <t>Noah CHAUVIN</t>
  </si>
  <si>
    <t>Jinhuan YU</t>
  </si>
  <si>
    <t>Feng MA</t>
  </si>
  <si>
    <t>Andrea ASCHIERI</t>
  </si>
  <si>
    <t>Anja CAMUSSO</t>
  </si>
  <si>
    <t>Theo WILLIAMS</t>
  </si>
  <si>
    <t>Jasmine WILLIAMS</t>
  </si>
  <si>
    <t>Wkako KAJIMOTO</t>
  </si>
  <si>
    <t>Arto HIRSCH</t>
  </si>
  <si>
    <t>Xiaoxiao HU</t>
  </si>
  <si>
    <t>Bart KOOIJMAN BEUK</t>
  </si>
  <si>
    <t>Jella-Rike SPIJKERVET</t>
  </si>
  <si>
    <t>Mira VANROOSE</t>
  </si>
  <si>
    <t>Paul HENDRIK</t>
  </si>
  <si>
    <t>Puck VAN DER VEEN</t>
  </si>
  <si>
    <t>Wouter VAN ROOIJEN</t>
  </si>
  <si>
    <t>Manolo GESLIN GRIMAUD</t>
  </si>
  <si>
    <t>Marion DECLEF</t>
  </si>
  <si>
    <t>Axel GRANDJEAN</t>
  </si>
  <si>
    <t>Noémie FEHLMANN</t>
  </si>
  <si>
    <t>Madeline GILLIS</t>
  </si>
  <si>
    <t>Yuki WATANABE</t>
  </si>
  <si>
    <t>Minori UEDA</t>
  </si>
  <si>
    <t>Mattéo CHABOUD</t>
  </si>
  <si>
    <t>Camille RIGAUD</t>
  </si>
  <si>
    <t>Estela Luna JENTSCH STEIMER</t>
  </si>
  <si>
    <t>Caspar Kendrew LENZ ANDERSON</t>
  </si>
  <si>
    <t>Mehdi GHARBI</t>
  </si>
  <si>
    <t>Nour EL BEJI</t>
  </si>
  <si>
    <t>Nora BRUGMAN</t>
  </si>
  <si>
    <t>Odysseas-Emmanouil SPANAKIS</t>
  </si>
  <si>
    <t>Ai YOSHIDA</t>
  </si>
  <si>
    <t>Yugo YOSHIDA</t>
  </si>
  <si>
    <t>James JACKSON</t>
  </si>
  <si>
    <t>Malgorzata GORNISIEWICZ</t>
  </si>
  <si>
    <t>Sébastien SCHNEITER</t>
  </si>
  <si>
    <t>Julia OLLIVIER</t>
  </si>
  <si>
    <t>Deury CORNIEL</t>
  </si>
  <si>
    <t>Titouan CHINOT</t>
  </si>
  <si>
    <t>Giorgio CAIOZZI</t>
  </si>
  <si>
    <t>Josefin OLSSON</t>
  </si>
  <si>
    <t>Hanna KOBA</t>
  </si>
  <si>
    <t>Fanny DE SUSINI</t>
  </si>
  <si>
    <t>Gesa PAPENTHIN</t>
  </si>
  <si>
    <t>CAY</t>
  </si>
  <si>
    <t>Ludvig LINDQVIST</t>
  </si>
  <si>
    <t>Enrico TANFERNA</t>
  </si>
  <si>
    <t>Lawson MCAULLAY</t>
  </si>
  <si>
    <t>Rasmus GRANZIN</t>
  </si>
  <si>
    <t>Haruto KURODA</t>
  </si>
  <si>
    <t>Nikolaj Rørholm BORCH</t>
  </si>
  <si>
    <t>Jeremy MOUTOUT</t>
  </si>
  <si>
    <t>Luke ANSTEY</t>
  </si>
  <si>
    <t>Jack EICKMEYER</t>
  </si>
  <si>
    <t>Alastair BROWN</t>
  </si>
  <si>
    <t>Thomas PROUST</t>
  </si>
  <si>
    <t>Eloise CLABON</t>
  </si>
  <si>
    <t>Kwinten BORGHIJS</t>
  </si>
  <si>
    <t>Lieselotte BORGHIJS</t>
  </si>
  <si>
    <t>Ariadne-Paraskevi SPANAKI</t>
  </si>
  <si>
    <t>Daniel TASHTASH</t>
  </si>
  <si>
    <t>Xialing TAN</t>
  </si>
  <si>
    <t>NOR</t>
    <phoneticPr fontId="3"/>
  </si>
  <si>
    <t>TGA</t>
  </si>
  <si>
    <t>BIZ</t>
  </si>
  <si>
    <t>Jan PERNARCIC</t>
  </si>
  <si>
    <t>Giovanni SANDRINI</t>
  </si>
  <si>
    <t>Nicolas BERNAL</t>
  </si>
  <si>
    <t>George LEE RUSH</t>
  </si>
  <si>
    <t>Aatos KYLÄVAINIO</t>
  </si>
  <si>
    <t>Onni KYLÄVAINIO</t>
  </si>
  <si>
    <t>Pablo RÜEGGE</t>
  </si>
  <si>
    <t>Linus ABICHT</t>
  </si>
  <si>
    <t>Tal SADE</t>
  </si>
  <si>
    <t>Ely REUVENY</t>
  </si>
  <si>
    <t>Duncan GREGOR</t>
  </si>
  <si>
    <t>Freddie LONSDALE</t>
  </si>
  <si>
    <t>Carl KRAUSE</t>
  </si>
  <si>
    <t>Leo WILKINSON</t>
  </si>
  <si>
    <t>Ben BRADLEY</t>
  </si>
  <si>
    <t>Franz KRAUSE</t>
  </si>
  <si>
    <t>Lars RACKOW</t>
  </si>
  <si>
    <t>Amal ZSCHECH</t>
  </si>
  <si>
    <t>Leander BAUMANN</t>
  </si>
  <si>
    <t>Olaf GANZEVLES</t>
  </si>
  <si>
    <t>Stijn GAST</t>
  </si>
  <si>
    <t>Emma KOHLHOFF</t>
  </si>
  <si>
    <t>Noya BAR AM</t>
  </si>
  <si>
    <t>Saar TAMIR</t>
  </si>
  <si>
    <t>Manase ICHIHASHI</t>
  </si>
  <si>
    <t>Rinko GOTO</t>
  </si>
  <si>
    <t>Emma MAHNKE</t>
  </si>
  <si>
    <t>Janne RAVELINGIEN</t>
  </si>
  <si>
    <t>Matteo CHABOUD</t>
  </si>
  <si>
    <t>Lindsay GIMPLE</t>
  </si>
  <si>
    <t>Vyron KOKKALANIS</t>
  </si>
  <si>
    <t>Igor LEWINSKI</t>
  </si>
  <si>
    <t>Samuel PEREZ</t>
  </si>
  <si>
    <t>Sandro PORTUNE</t>
  </si>
  <si>
    <t>Michał MAZIARKA</t>
  </si>
  <si>
    <t>Nitiphat CHAIWUTTIWET</t>
  </si>
  <si>
    <t>Guillem SEGU GIRO</t>
  </si>
  <si>
    <t>Guilherme PLENTZ</t>
  </si>
  <si>
    <t>Nicole VAN DER VELDEN VIZCAYA</t>
  </si>
  <si>
    <t>Enrichetta BETTINI FLEITAS</t>
  </si>
  <si>
    <t>Nikola GIRKE</t>
  </si>
  <si>
    <t>Ishwariya GANESH</t>
  </si>
  <si>
    <t>Chris GRUBE</t>
  </si>
  <si>
    <t>Nikolas GIOTOPOULOS</t>
  </si>
  <si>
    <t>Iga WIELCZYK</t>
  </si>
  <si>
    <t>Mikołaj BAZYLI</t>
  </si>
  <si>
    <t>Joaquin TARASIDO</t>
  </si>
  <si>
    <t>Yehor SAMARIN</t>
  </si>
  <si>
    <t>Yelyzaveta VASYLENKO</t>
  </si>
  <si>
    <t>Joanna CYMERMAN</t>
  </si>
  <si>
    <t>Tymon KOSOBUCKI</t>
  </si>
  <si>
    <t>Millie IRISH</t>
  </si>
  <si>
    <t>Szymon MATYJASZCZUK</t>
  </si>
  <si>
    <t>Eri HATAYAMA</t>
  </si>
  <si>
    <t>Hongming LV</t>
  </si>
  <si>
    <t>Hunter HOY</t>
  </si>
  <si>
    <t>Borys PODUMIS</t>
  </si>
  <si>
    <t>53 PRINCESA SOFIA REGATTA</t>
    <phoneticPr fontId="3"/>
  </si>
  <si>
    <t>Vita Heathcote HEATHCOTE</t>
  </si>
  <si>
    <t>Lomane VALADE</t>
  </si>
  <si>
    <t>Nichapa WAIWAI</t>
  </si>
  <si>
    <t>Johann EMMER</t>
  </si>
  <si>
    <t>Paula Amelie SCHÜTZE</t>
  </si>
  <si>
    <t>Shraddha VERMA</t>
  </si>
  <si>
    <t>Alejandro DE MAQUA XALABARDER</t>
  </si>
  <si>
    <t>Reamonn THEINER</t>
  </si>
  <si>
    <t>Bente BATZING</t>
  </si>
  <si>
    <t>Sudhanshu SHEKHAR</t>
  </si>
  <si>
    <t>Ashlee DAUNT</t>
  </si>
  <si>
    <t>Brayden DAUNT</t>
  </si>
  <si>
    <t>Max KELLER</t>
  </si>
  <si>
    <t>Linnéa POLSTER</t>
  </si>
  <si>
    <t>Paul PORTHUN</t>
  </si>
  <si>
    <t>Leonie BERGMANN</t>
  </si>
  <si>
    <t>Luisa GANDOLPHO</t>
  </si>
  <si>
    <t>Antonio GANDOLPHO</t>
  </si>
  <si>
    <t>Amelie WEHRLE</t>
  </si>
  <si>
    <t>Riccardo HONOLD</t>
  </si>
  <si>
    <t>Pola SCHMIDT</t>
  </si>
  <si>
    <t>Maciej PANAŚ</t>
  </si>
  <si>
    <t>Hernan UMPIERRE ODINI</t>
  </si>
  <si>
    <t>Fernando DIZ BECERRA</t>
  </si>
  <si>
    <t>Leonardo CHISTÉ</t>
  </si>
  <si>
    <t>Sebastian MENZIES</t>
  </si>
  <si>
    <t>Exequiel GREZ</t>
  </si>
  <si>
    <t>José Manuel RUIZ IIBÁÑEZ</t>
  </si>
  <si>
    <t>Anand THAKUR</t>
  </si>
  <si>
    <t>Satyam RANGAD</t>
  </si>
  <si>
    <t>Gustavo Luis ABDULKLECH</t>
  </si>
  <si>
    <t>Olivér PAIS-HANK</t>
  </si>
  <si>
    <t>Mateusz GWODZ</t>
  </si>
  <si>
    <t>Simon Højgaard CHRISTOFFERSEN</t>
  </si>
  <si>
    <t>Illy WUREIT</t>
  </si>
  <si>
    <t>Francesco KAYROUZ</t>
  </si>
  <si>
    <t>Hamish MCLAREN</t>
  </si>
  <si>
    <t>Anton SACH</t>
  </si>
  <si>
    <t>Johann SACH</t>
  </si>
  <si>
    <t>Shintaro KAMISONODA</t>
  </si>
  <si>
    <t>Corné JANSSEN</t>
  </si>
  <si>
    <t>Maximilian HEIKAMP</t>
  </si>
  <si>
    <t>Benjamin KOGARD</t>
  </si>
  <si>
    <t>Prince Noble KURISINGAL</t>
  </si>
  <si>
    <t>Evangelos DOLIANITIS</t>
  </si>
  <si>
    <t>Dimitris BENAKIS</t>
  </si>
  <si>
    <t>Florian KRAUß</t>
  </si>
  <si>
    <t>Jannis SUEMMCHEN</t>
  </si>
  <si>
    <t>Daniel CARDONA</t>
  </si>
  <si>
    <t>Pablo LLORENS</t>
  </si>
  <si>
    <t>Jan VAN MAERCKE</t>
  </si>
  <si>
    <t>Jack GOGAN</t>
  </si>
  <si>
    <t>Margaret SHEA</t>
  </si>
  <si>
    <t>Sára TKADLEOVÁ</t>
  </si>
  <si>
    <t>Magdalena SKORNOG</t>
  </si>
  <si>
    <t>Ebba FREDRIKSSON</t>
  </si>
  <si>
    <t>Ellen FREDRIKSSON</t>
  </si>
  <si>
    <t>Maja HANSSON-MILD</t>
  </si>
  <si>
    <t>Maelle FRASCARI BORDIER</t>
  </si>
  <si>
    <t>Marija Andela DE MICHELI VITTURI</t>
  </si>
  <si>
    <t>Fleur BABIN</t>
  </si>
  <si>
    <t>Stella MARIS ENRIQUEZ</t>
  </si>
  <si>
    <t>Marta CARDONA ALCÁNTARA</t>
  </si>
  <si>
    <t>Tara GOLONKA</t>
  </si>
  <si>
    <t>Siobhan GOLONKA</t>
  </si>
  <si>
    <t>Emil JARUDD</t>
  </si>
  <si>
    <t>Tara PACHECO VAN RIJNSOEVER</t>
  </si>
  <si>
    <t>Andres BARRIO GARCIA</t>
  </si>
  <si>
    <t>Mingcheng DING</t>
  </si>
  <si>
    <t>Su SHA</t>
  </si>
  <si>
    <t>Oura CAPIGLIA NISHIDA</t>
  </si>
  <si>
    <t>Arto Carl HIRSCH</t>
  </si>
  <si>
    <t>Melina Dorothea GKARI</t>
  </si>
  <si>
    <t>Sidd DOIPHODE</t>
  </si>
  <si>
    <t>Caspar LENZ ANDERSON</t>
  </si>
  <si>
    <t>VAN</t>
  </si>
  <si>
    <t>Mikhail NOVIKOV</t>
  </si>
  <si>
    <t>Yangying WU</t>
  </si>
  <si>
    <t>Joseph Jonathan PEN-WESTON</t>
  </si>
  <si>
    <t>Flavio MARX</t>
  </si>
  <si>
    <t>Jacobo ESPÍ VAÑO</t>
  </si>
  <si>
    <t>Karl MAEDER</t>
  </si>
  <si>
    <t>Francisco PEIRO</t>
  </si>
  <si>
    <t>Derin Cem BABA</t>
  </si>
  <si>
    <t>Matep CODOÑER</t>
  </si>
  <si>
    <t>James Mackenzie MORRIN</t>
  </si>
  <si>
    <t>Jj RICE</t>
  </si>
  <si>
    <t>Philippe ETTORE</t>
  </si>
  <si>
    <t>Charles HAINNEVILLE</t>
  </si>
  <si>
    <t>Adriano CASTRO ORTIZ</t>
  </si>
  <si>
    <t>Alec VAZQUEZ</t>
  </si>
  <si>
    <t>Ecem GÜZEL</t>
  </si>
  <si>
    <t>Marilena Makri MAKRI</t>
  </si>
  <si>
    <t>Dolores MOREIRA FRASCHINI</t>
  </si>
  <si>
    <t>Evie SAUNDERS</t>
  </si>
  <si>
    <t>Greta PILKINGTON</t>
  </si>
  <si>
    <t>Ana MONCADA</t>
  </si>
  <si>
    <t>Florencia CHIARELLA SALAS</t>
  </si>
  <si>
    <t>Evangelia KARAGEORGOU</t>
  </si>
  <si>
    <t>Roos WIND</t>
  </si>
  <si>
    <t>Alina SHAPOVALOVA</t>
  </si>
  <si>
    <t>Hui LI</t>
  </si>
  <si>
    <t>Brooke WILSON</t>
  </si>
  <si>
    <t>Shazrin Mohamad LATIF</t>
  </si>
  <si>
    <t>Sheila MARTINEZ</t>
  </si>
  <si>
    <t>Josephine HEEGAARD</t>
  </si>
  <si>
    <t>Pia CONRADI</t>
  </si>
  <si>
    <t>Lara Sabina HIMMES HIMMES</t>
  </si>
  <si>
    <t>Lilly May NIEZABITOWSKA</t>
  </si>
  <si>
    <t>Tong ZHU</t>
  </si>
  <si>
    <t>Marga PERELLO</t>
  </si>
  <si>
    <t>Frances BEEBE</t>
  </si>
  <si>
    <t>Marina SERRANO CASTRO</t>
  </si>
  <si>
    <t>Yelyzaveta VYNOHRADOVA</t>
  </si>
  <si>
    <t>Agustina JORDÁN</t>
  </si>
  <si>
    <t>Laura SZULC</t>
  </si>
  <si>
    <t>Katariina ROIHU</t>
  </si>
  <si>
    <t>Petra MARENDIĆ</t>
  </si>
  <si>
    <t>Maya PILNIK</t>
  </si>
  <si>
    <t>Maria GORNÉS</t>
  </si>
  <si>
    <t>Zofia WOJCIK</t>
  </si>
  <si>
    <t>Christina Maria MENI</t>
  </si>
  <si>
    <t>Ines GMATI</t>
  </si>
  <si>
    <t>Nicol SEGNINI</t>
  </si>
  <si>
    <t>Caitlin SHAW</t>
  </si>
  <si>
    <t>Blanca COMPANY SANZ</t>
  </si>
  <si>
    <t>Karolina JALOSZYNSKA</t>
  </si>
  <si>
    <t>Iris SINGLETON</t>
  </si>
  <si>
    <t>Inés ABREU GARCÍA</t>
  </si>
  <si>
    <t>Paula ROSSELLO BARCINA</t>
  </si>
  <si>
    <t>Zofia POSPIESZNA</t>
  </si>
  <si>
    <t>Lucy DAVIS</t>
  </si>
  <si>
    <t>Dominika RASZKA</t>
  </si>
  <si>
    <t>Dru TOWNSEND</t>
  </si>
  <si>
    <t>Charlotte Evelyn Eden WEBSTER</t>
  </si>
  <si>
    <t>Claudia ADAN LLEDO</t>
  </si>
  <si>
    <t>ISL</t>
  </si>
  <si>
    <t>Holmfridur GUNNARSDOTTIR</t>
  </si>
  <si>
    <t>Nelle LEENDERS</t>
  </si>
  <si>
    <t>Cagla DONERTAS</t>
  </si>
  <si>
    <t>Joaquín BLANCO ALBALAT</t>
  </si>
  <si>
    <t>Joel RODRÍGUEZ PEREZ</t>
  </si>
  <si>
    <t>Finley DICKINSON</t>
  </si>
  <si>
    <t>Pedro L. FERNÁNDEZ GAMBOA</t>
  </si>
  <si>
    <t>Nicholas HALLIDAY</t>
  </si>
  <si>
    <t>Karl-Martin RAMMO</t>
  </si>
  <si>
    <t>Bruno FONTES</t>
  </si>
  <si>
    <t>Peyre THEO</t>
  </si>
  <si>
    <t>Ford MCCANN</t>
  </si>
  <si>
    <t>Lourenco MATEUS</t>
  </si>
  <si>
    <t>Gonzalo SUAREZ PÉREZ</t>
  </si>
  <si>
    <t>Michael LEIGH</t>
  </si>
  <si>
    <t>Isaac SCHOTTE</t>
  </si>
  <si>
    <t>Iasonas KEFALLONITIS</t>
  </si>
  <si>
    <t>Marshall MCCANN</t>
  </si>
  <si>
    <t>Edward REID</t>
  </si>
  <si>
    <t>Filip JAROSIEWICZ</t>
  </si>
  <si>
    <t>Hidde SCHRAFFORDT</t>
  </si>
  <si>
    <t>Anton MESSERITSCH</t>
  </si>
  <si>
    <t>Karol KRUPSKI</t>
  </si>
  <si>
    <t>Alfonso FERNÁNDEZ PÉREZ</t>
  </si>
  <si>
    <t>João PONTES</t>
  </si>
  <si>
    <t>Victor GOROSTEGUI ARCE</t>
  </si>
  <si>
    <t>Oskar MADONICH</t>
  </si>
  <si>
    <t>Erik NORLÉN</t>
  </si>
  <si>
    <t>Frederico FRANCAVILLA</t>
  </si>
  <si>
    <t>Erik RAHM</t>
  </si>
  <si>
    <t>Viktor KATELIEV BACHVAROV</t>
  </si>
  <si>
    <t>Andrea CRISI</t>
  </si>
  <si>
    <t>Lars JANSEN</t>
  </si>
  <si>
    <t>Alexandros IOANNIDIS</t>
  </si>
  <si>
    <t>Pedro CONDE REBOLLO</t>
  </si>
  <si>
    <t>Lachie WEBER</t>
  </si>
  <si>
    <t>Stijn VAN DER VALK</t>
  </si>
  <si>
    <t>Michal KRASODOMSKI</t>
  </si>
  <si>
    <t>Antonio CAVALCANTI ROSA</t>
  </si>
  <si>
    <t>Tim LUBAT</t>
  </si>
  <si>
    <t>Dylan FORSYTH</t>
  </si>
  <si>
    <t>Daniel GIMÉNEZ MESQUIDA</t>
  </si>
  <si>
    <t>Marc O'CONNOR</t>
  </si>
  <si>
    <t>William ZIELINSKI</t>
  </si>
  <si>
    <t>Tommaso BOCCUNI</t>
  </si>
  <si>
    <t>Cornelis DEN TEX</t>
  </si>
  <si>
    <t>Alexander BIJKERK</t>
  </si>
  <si>
    <t>Julian TAYLOR</t>
  </si>
  <si>
    <t>Oliver ALLEN-WILCOX</t>
  </si>
  <si>
    <t>Pedro HECKER CARRERAS</t>
  </si>
  <si>
    <t>Giovanni DE PAULI</t>
  </si>
  <si>
    <t>Hubert ROSZYK</t>
  </si>
  <si>
    <t>David PONSETI MESQUIDA</t>
  </si>
  <si>
    <t>Adil KHALID</t>
  </si>
  <si>
    <t>Josh MORGAN</t>
  </si>
  <si>
    <t>Miłosz MICHALAK</t>
  </si>
  <si>
    <t>Nikola GOLUBOVIC</t>
  </si>
  <si>
    <t>Francisco FONSECA</t>
  </si>
  <si>
    <t>Maciej CYMERMAN</t>
  </si>
  <si>
    <t>LUX</t>
  </si>
  <si>
    <t>Gabriel MEDEIROS KÖNIGSFELD</t>
  </si>
  <si>
    <t>SEY</t>
  </si>
  <si>
    <t>Dean John MATHIOT</t>
  </si>
  <si>
    <t>Tomasz BENDLEWSKI</t>
  </si>
  <si>
    <t>Eduardo LIGHT</t>
  </si>
  <si>
    <t>Milo CRYMBLE</t>
  </si>
  <si>
    <t>Enrique FELIU</t>
  </si>
  <si>
    <t>Thomas KRAAK</t>
  </si>
  <si>
    <t>Carlos Edmundo SILVA GALICIA</t>
  </si>
  <si>
    <t>Trent Francis Kenneth HARDWICK</t>
  </si>
  <si>
    <t>Steve GUNTHER</t>
  </si>
  <si>
    <t>Hidde VAN DER `MEER</t>
  </si>
  <si>
    <t>Qiafan JIANG</t>
  </si>
  <si>
    <t>Fuhao ZHANG</t>
  </si>
  <si>
    <t>Artun ŞENOL</t>
  </si>
  <si>
    <t>Rory MEEHAN</t>
  </si>
  <si>
    <t>Philip CRIPSEY</t>
  </si>
  <si>
    <t>Francesco FORANI</t>
  </si>
  <si>
    <t>Maciej POPŁONYK</t>
  </si>
  <si>
    <t>Lluis PEREZ CALLEJERO</t>
  </si>
  <si>
    <t>Matthew QUINLAN</t>
  </si>
  <si>
    <t>Jeronimo ABOGADO IRISH STEPHENSON</t>
  </si>
  <si>
    <t>Jose ESTREDO PEREZ</t>
  </si>
  <si>
    <t>Asgar KIKABHOY</t>
  </si>
  <si>
    <t>Gur Lavi PRAG</t>
  </si>
  <si>
    <t>Antonio MEDINA RODRÍGUEZ</t>
  </si>
  <si>
    <t>Alex MARTI</t>
  </si>
  <si>
    <t>Jorge RUIZ LÓPEZ</t>
  </si>
  <si>
    <t>Joseph FOLLEY</t>
  </si>
  <si>
    <t>Can SOMER</t>
  </si>
  <si>
    <t>Pau CATALA</t>
  </si>
  <si>
    <t>Santiago COSTA HOEVEL ROHNER</t>
  </si>
  <si>
    <t>Aditya SANGWAN</t>
  </si>
  <si>
    <t>Matteo GOZZI</t>
  </si>
  <si>
    <t>Dayne COELHO</t>
  </si>
  <si>
    <t>Ali Kaan KARATAŞ</t>
  </si>
  <si>
    <t>Alvaro JIMENEZ BONNY</t>
  </si>
  <si>
    <t>Yolan BLANCHON</t>
  </si>
  <si>
    <t>Saurabh KUMAR</t>
  </si>
  <si>
    <t>Ali Berk TUNÇER</t>
  </si>
  <si>
    <t>Stella BILGER</t>
  </si>
  <si>
    <t>Zara ROZEBOOM</t>
  </si>
  <si>
    <t>Ariadna PATIÑO RIUTORD</t>
  </si>
  <si>
    <t>Caterina TOMAS CARDELL</t>
  </si>
  <si>
    <t>Kate DIVARI</t>
  </si>
  <si>
    <t>Cecilia Haslund ORESKOV</t>
  </si>
  <si>
    <t>Emily IONS</t>
  </si>
  <si>
    <t>Charlotte WORMALD</t>
  </si>
  <si>
    <t>Katya COELHO</t>
  </si>
  <si>
    <t>国枠順位</t>
    <rPh sb="0" eb="1">
      <t>クニ</t>
    </rPh>
    <rPh sb="1" eb="2">
      <t>ワク</t>
    </rPh>
    <rPh sb="2" eb="4">
      <t>ジュンイ</t>
    </rPh>
    <phoneticPr fontId="3"/>
  </si>
  <si>
    <t>国枠カテゴリー</t>
    <rPh sb="0" eb="1">
      <t>クニ</t>
    </rPh>
    <rPh sb="1" eb="2">
      <t>ワク</t>
    </rPh>
    <phoneticPr fontId="3"/>
  </si>
  <si>
    <t>世界選手権</t>
    <rPh sb="0" eb="2">
      <t>セカイ</t>
    </rPh>
    <rPh sb="2" eb="5">
      <t>センシュケン</t>
    </rPh>
    <phoneticPr fontId="3"/>
  </si>
  <si>
    <t>ラストチャンス</t>
    <phoneticPr fontId="3"/>
  </si>
  <si>
    <t>世界選手権</t>
    <rPh sb="0" eb="2">
      <t>セカイ</t>
    </rPh>
    <rPh sb="2" eb="5">
      <t>センシュケン</t>
    </rPh>
    <phoneticPr fontId="3"/>
  </si>
  <si>
    <t>世界選手権2</t>
    <rPh sb="0" eb="2">
      <t>セカイ</t>
    </rPh>
    <rPh sb="2" eb="5">
      <t>センシュケン</t>
    </rPh>
    <phoneticPr fontId="3"/>
  </si>
  <si>
    <t>世界選手権2</t>
    <rPh sb="0" eb="5">
      <t>セカイセンシュケン</t>
    </rPh>
    <phoneticPr fontId="3"/>
  </si>
  <si>
    <t>ラストチャンス</t>
    <phoneticPr fontId="3"/>
  </si>
  <si>
    <t>世界選手権</t>
    <rPh sb="0" eb="2">
      <t>セカイ</t>
    </rPh>
    <rPh sb="2" eb="5">
      <t>センシュケン</t>
    </rPh>
    <phoneticPr fontId="3"/>
  </si>
  <si>
    <t>ラストチャンス</t>
    <phoneticPr fontId="3"/>
  </si>
  <si>
    <t>ホスト</t>
    <phoneticPr fontId="3"/>
  </si>
  <si>
    <t>Stuart MCNAY</t>
    <phoneticPr fontId="3"/>
  </si>
  <si>
    <t>国枠順位</t>
    <rPh sb="0" eb="1">
      <t>クニ</t>
    </rPh>
    <rPh sb="1" eb="2">
      <t>ワク</t>
    </rPh>
    <rPh sb="2" eb="4">
      <t>ジュンイ</t>
    </rPh>
    <phoneticPr fontId="3"/>
  </si>
  <si>
    <t>国枠カテゴリー</t>
    <rPh sb="0" eb="1">
      <t>クニ</t>
    </rPh>
    <rPh sb="1" eb="2">
      <t>ワク</t>
    </rPh>
    <phoneticPr fontId="3"/>
  </si>
  <si>
    <t>アフリカ</t>
    <phoneticPr fontId="3"/>
  </si>
  <si>
    <t>世界選手権2</t>
    <rPh sb="0" eb="2">
      <t>セカイ</t>
    </rPh>
    <rPh sb="2" eb="5">
      <t>センシュケン</t>
    </rPh>
    <phoneticPr fontId="3"/>
  </si>
  <si>
    <t>参加艇数</t>
    <rPh sb="0" eb="2">
      <t>サンカ</t>
    </rPh>
    <rPh sb="2" eb="4">
      <t>テイスウ</t>
    </rPh>
    <phoneticPr fontId="3"/>
  </si>
  <si>
    <t>2022年</t>
    <rPh sb="4" eb="5">
      <t>ネン</t>
    </rPh>
    <phoneticPr fontId="3"/>
  </si>
  <si>
    <t>2023年</t>
    <rPh sb="4" eb="5">
      <t>ネン</t>
    </rPh>
    <phoneticPr fontId="3"/>
  </si>
  <si>
    <t>2024年</t>
    <rPh sb="4" eb="5">
      <t>ネン</t>
    </rPh>
    <phoneticPr fontId="3"/>
  </si>
  <si>
    <t>参加国数</t>
    <rPh sb="0" eb="2">
      <t>サンカ</t>
    </rPh>
    <rPh sb="2" eb="4">
      <t>コクスウ</t>
    </rPh>
    <phoneticPr fontId="3"/>
  </si>
  <si>
    <t>％</t>
    <phoneticPr fontId="3"/>
  </si>
  <si>
    <t>最高順位</t>
    <rPh sb="0" eb="2">
      <t>サイコウ</t>
    </rPh>
    <rPh sb="2" eb="4">
      <t>ジュンイ</t>
    </rPh>
    <phoneticPr fontId="3"/>
  </si>
  <si>
    <t>国枠獲得＝NT</t>
    <rPh sb="0" eb="1">
      <t>クニ</t>
    </rPh>
    <rPh sb="1" eb="2">
      <t>ワク</t>
    </rPh>
    <rPh sb="2" eb="4">
      <t>カクトク</t>
    </rPh>
    <phoneticPr fontId="3"/>
  </si>
  <si>
    <t>日本人</t>
    <rPh sb="0" eb="3">
      <t>ニホンジン</t>
    </rPh>
    <phoneticPr fontId="3"/>
  </si>
  <si>
    <t>平均</t>
  </si>
  <si>
    <t>平均</t>
    <rPh sb="0" eb="2">
      <t>ヘイキン</t>
    </rPh>
    <phoneticPr fontId="3"/>
  </si>
  <si>
    <t>Next NT(国枠＋3枠)</t>
    <rPh sb="8" eb="9">
      <t>クニ</t>
    </rPh>
    <rPh sb="9" eb="10">
      <t>ワク</t>
    </rPh>
    <rPh sb="12" eb="13">
      <t>ワク</t>
    </rPh>
    <phoneticPr fontId="3"/>
  </si>
  <si>
    <t>国枠数(※)</t>
    <rPh sb="0" eb="1">
      <t>クニ</t>
    </rPh>
    <rPh sb="1" eb="2">
      <t>ワク</t>
    </rPh>
    <rPh sb="2" eb="3">
      <t>スウ</t>
    </rPh>
    <phoneticPr fontId="3"/>
  </si>
  <si>
    <t>Next NT(国枠＋5枠)</t>
    <rPh sb="8" eb="9">
      <t>クニ</t>
    </rPh>
    <rPh sb="9" eb="10">
      <t>ワク</t>
    </rPh>
    <rPh sb="12" eb="13">
      <t>ワク</t>
    </rPh>
    <phoneticPr fontId="3"/>
  </si>
  <si>
    <t>Maciek RUTKOWSKI</t>
  </si>
  <si>
    <t>Ethan WESTERA</t>
  </si>
  <si>
    <t>Oël POULIQUEN</t>
  </si>
  <si>
    <t>Mattia CAMBONI</t>
  </si>
  <si>
    <t>Byron KOKKALANIS</t>
  </si>
  <si>
    <t>Luc SCHMITZ</t>
  </si>
  <si>
    <t>Jérôme PASQUETTE</t>
  </si>
  <si>
    <t>Lars POGGEMANN</t>
  </si>
  <si>
    <t>Benoît MERCEUR</t>
  </si>
  <si>
    <t>Karel LAVICKY</t>
  </si>
  <si>
    <t>Piotr MYSZKA</t>
  </si>
  <si>
    <t>Jacopo GAVIOLI</t>
  </si>
  <si>
    <t>Máté BORS</t>
  </si>
  <si>
    <t>Tiago ABREU</t>
  </si>
  <si>
    <t>Jules CHANTREL</t>
  </si>
  <si>
    <t>Luis GÖKTEPE</t>
  </si>
  <si>
    <t>Renar ROOLAHT</t>
  </si>
  <si>
    <t>Dora DERINLER</t>
  </si>
  <si>
    <t>Jakob DITZEN</t>
  </si>
  <si>
    <t>Yugo SAITO</t>
  </si>
  <si>
    <t>Romek ROOLAHT</t>
  </si>
  <si>
    <t>Martins DZIRNIEKS</t>
  </si>
  <si>
    <t>Clément DESTOMBES</t>
  </si>
  <si>
    <t>Theo PETER</t>
  </si>
  <si>
    <t>Barbora SVIKOVA</t>
  </si>
  <si>
    <t>Fujiko ONISHI</t>
  </si>
  <si>
    <t>Nela SADILKOVA</t>
  </si>
  <si>
    <t>Demita VEGA DE LILLE</t>
  </si>
  <si>
    <t>Farrah HALL</t>
  </si>
  <si>
    <t>Marina CHEROUVEIM</t>
  </si>
  <si>
    <t>ILCA7 Mens World Championships</t>
    <phoneticPr fontId="3"/>
  </si>
  <si>
    <t>Jean-Baptiste Bernaz</t>
  </si>
  <si>
    <t>Pavlos Kontides</t>
  </si>
  <si>
    <t>Filip Jurišic</t>
  </si>
  <si>
    <t>Thomas Saunders</t>
  </si>
  <si>
    <t>Tonci Stipanovic</t>
  </si>
  <si>
    <t>Finn Lynch</t>
  </si>
  <si>
    <t>Elliot Hanson</t>
  </si>
  <si>
    <t>Philipp Buhl</t>
  </si>
  <si>
    <t>Jonatan Vadnai</t>
  </si>
  <si>
    <t>Stefano Peschiera</t>
  </si>
  <si>
    <t>Sam Whaley</t>
  </si>
  <si>
    <t>Daniel Whiteley</t>
  </si>
  <si>
    <t>Finn Alexander</t>
  </si>
  <si>
    <t>Alessio Spadoni</t>
  </si>
  <si>
    <t>Clemente Seguel Lacamara</t>
  </si>
  <si>
    <t>Eduardo Marques</t>
  </si>
  <si>
    <t>Joaquin Blanco Albalat</t>
  </si>
  <si>
    <t>Michael Beckett</t>
  </si>
  <si>
    <t>Joel Rodriguez Perez</t>
  </si>
  <si>
    <t>Giovanni Coccoluto Giorgetti</t>
  </si>
  <si>
    <t>Nik Aaron Willim</t>
  </si>
  <si>
    <t>Lorenzo Brando Chiavarini</t>
  </si>
  <si>
    <t>Yigit Yalcin Citak</t>
  </si>
  <si>
    <t>William De Smet</t>
  </si>
  <si>
    <t>Duko Bos</t>
  </si>
  <si>
    <t>Benjamin Vadnai</t>
  </si>
  <si>
    <t>Juan Maegli</t>
  </si>
  <si>
    <t>Ryan Lo</t>
  </si>
  <si>
    <t>Luke Elliott</t>
  </si>
  <si>
    <t>Milivoj Dukic</t>
  </si>
  <si>
    <t>Nicholas Bezy</t>
  </si>
  <si>
    <t>Enrique Arathoon</t>
  </si>
  <si>
    <t>Vishnu Saravanan</t>
  </si>
  <si>
    <t>Jeemin Ha</t>
  </si>
  <si>
    <t>Niels Broekhuizen</t>
  </si>
  <si>
    <t>Bruno Fontes</t>
  </si>
  <si>
    <t>Dimitri Peroni</t>
  </si>
  <si>
    <t>Viktor Teply</t>
  </si>
  <si>
    <t>Khairulnizam Mohd Afendy</t>
  </si>
  <si>
    <t>Just Van Aanholt</t>
  </si>
  <si>
    <t>Ethan Mcaullay</t>
  </si>
  <si>
    <t>Alexandre Boite</t>
  </si>
  <si>
    <t>Fillah Karim</t>
  </si>
  <si>
    <t>Valtteri Uusitalo</t>
  </si>
  <si>
    <t>Omer Golani</t>
  </si>
  <si>
    <t>Samuel King</t>
  </si>
  <si>
    <t>Pedro Fernandez</t>
  </si>
  <si>
    <t>Wannes Van Laer</t>
  </si>
  <si>
    <t>Renzo Sanguineti</t>
  </si>
  <si>
    <t>Emil Bengtson</t>
  </si>
  <si>
    <t>Tom Ramshaw</t>
  </si>
  <si>
    <t>Berkay Abay</t>
  </si>
  <si>
    <t>Bruno Gaspic</t>
  </si>
  <si>
    <t>Santiago Sampaio</t>
  </si>
  <si>
    <t>Zan Luka Zelko</t>
  </si>
  <si>
    <t>Willem Wiersema</t>
  </si>
  <si>
    <t>Leopoldo Barreto Haschke</t>
  </si>
  <si>
    <t>James Percival-Cooke</t>
  </si>
  <si>
    <t>Ilija Markovic</t>
  </si>
  <si>
    <t>Paul Hameeteman</t>
  </si>
  <si>
    <t>Aleksi Tapper</t>
  </si>
  <si>
    <t>George Gautrey</t>
  </si>
  <si>
    <t>Francisco Guaragna Rigonat</t>
  </si>
  <si>
    <t>Karl-Martin Rammo</t>
  </si>
  <si>
    <t>Kazumasa Segawa</t>
  </si>
  <si>
    <t>Arthit Romanyk</t>
  </si>
  <si>
    <t>Erik Voets</t>
  </si>
  <si>
    <t>Gianmarco Planchestainer</t>
  </si>
  <si>
    <t>Luke Ruitenberg</t>
  </si>
  <si>
    <t>James Juhasz</t>
  </si>
  <si>
    <t>Zac Littlewood</t>
  </si>
  <si>
    <t>Matias Dyck</t>
  </si>
  <si>
    <t>Luc Chevrier</t>
  </si>
  <si>
    <t>Lourenço Mateus</t>
  </si>
  <si>
    <t>Jacob Farren-Price</t>
  </si>
  <si>
    <t>Yanic Gentry</t>
  </si>
  <si>
    <t>Forrest Wachholz</t>
  </si>
  <si>
    <t>Leo Boucher</t>
  </si>
  <si>
    <t>Marshall Mccann</t>
  </si>
  <si>
    <t>Liam Bruce</t>
  </si>
  <si>
    <t>Alexandre Kowalski</t>
  </si>
  <si>
    <t>Ludvig Lindqvist</t>
  </si>
  <si>
    <t>Yoshihiro Suzuki</t>
  </si>
  <si>
    <t>Bo Jeong</t>
  </si>
  <si>
    <t>Maor Ben Harosh</t>
  </si>
  <si>
    <t>Luke Deegan</t>
  </si>
  <si>
    <t>Wilhelm Kark</t>
  </si>
  <si>
    <t>Ondrej Teply</t>
  </si>
  <si>
    <t>Ben Flower</t>
  </si>
  <si>
    <t>Thomas Van Ofwegen</t>
  </si>
  <si>
    <t>Dimitris Papadimitriou</t>
  </si>
  <si>
    <t>Luke Cashmore</t>
  </si>
  <si>
    <t>Ryan Anderson</t>
  </si>
  <si>
    <t>Agustin Vidal</t>
  </si>
  <si>
    <t>Cesare Barabino</t>
  </si>
  <si>
    <t>Matteo Paulon</t>
  </si>
  <si>
    <t>Chusitt Punjamala</t>
  </si>
  <si>
    <t>Frederick Vranizan</t>
  </si>
  <si>
    <t>Hyeonsu Yoon</t>
  </si>
  <si>
    <t>Campbell Patton</t>
  </si>
  <si>
    <t>Gitesh Nain</t>
  </si>
  <si>
    <t>Haruto Kuroda</t>
  </si>
  <si>
    <t>Caleb Yoslov</t>
  </si>
  <si>
    <t>Norman Struthers</t>
  </si>
  <si>
    <t>Otto Dahlberg</t>
  </si>
  <si>
    <t>Nicholas Sessions</t>
  </si>
  <si>
    <t>Malcolm Benn Smith</t>
  </si>
  <si>
    <t>Gerardo Benitez</t>
  </si>
  <si>
    <t>Liam Orel</t>
  </si>
  <si>
    <t>Sebastian Kempe</t>
  </si>
  <si>
    <t>Arthur Farley</t>
  </si>
  <si>
    <t>Ewan Mcmahon</t>
  </si>
  <si>
    <t>Juan Ignacio Perez Soltero</t>
  </si>
  <si>
    <t>James Golden</t>
  </si>
  <si>
    <t>Jack Hopkins</t>
  </si>
  <si>
    <t>Ricardo Seguel Lacamara</t>
  </si>
  <si>
    <t>Victor Gorostegui</t>
  </si>
  <si>
    <t>Enrique Feliu</t>
  </si>
  <si>
    <t>Adil Khalid</t>
  </si>
  <si>
    <t>Shusuke Takeuchi</t>
  </si>
  <si>
    <t>Namkhai Bourquin</t>
  </si>
  <si>
    <t>Julian Soto</t>
  </si>
  <si>
    <t>Hamza Al Ali</t>
  </si>
  <si>
    <t>Alejandro Perez</t>
  </si>
  <si>
    <t>Matt Wearn</t>
  </si>
  <si>
    <t>Zoe ROOSEN</t>
  </si>
  <si>
    <t>Odile van AANHOLT</t>
  </si>
  <si>
    <t>Marija Andela de MICHELI-VITTURI</t>
  </si>
  <si>
    <t>Floris van de WERKEN</t>
  </si>
  <si>
    <t>Pim van VUGT</t>
  </si>
  <si>
    <t>Russell AYLSWORTH</t>
  </si>
  <si>
    <t>Valentin MÜLLER</t>
  </si>
  <si>
    <t>Giulio CALABRO</t>
  </si>
  <si>
    <t>Adam GŁOGOWSKI</t>
  </si>
  <si>
    <t>COL</t>
  </si>
  <si>
    <t>Patricia SUÁREZ</t>
  </si>
  <si>
    <t>Alexandra TEN HOVE</t>
  </si>
  <si>
    <t>Nadine BÖHM</t>
  </si>
  <si>
    <t>Esther BOJSEN-MOLLER</t>
  </si>
  <si>
    <t>Tate HOWELL</t>
  </si>
  <si>
    <t>Isaac McHARDIE</t>
  </si>
  <si>
    <t>William McKENZIE</t>
  </si>
  <si>
    <t>Tim FISCHER</t>
  </si>
  <si>
    <t>Łukasz PRZYBYTEK</t>
  </si>
  <si>
    <t>Joakim SALSKOV-IVERSEN</t>
  </si>
  <si>
    <t>Samuel BACON</t>
  </si>
  <si>
    <t>Timothee DEPERY</t>
  </si>
  <si>
    <t>Jose Manuel RUIZ IBÁÑEZ</t>
  </si>
  <si>
    <t>Maelle FRASCARI</t>
  </si>
  <si>
    <t>Laila van der MEER</t>
  </si>
  <si>
    <t>Sarah NEWBERRY</t>
  </si>
  <si>
    <t>Támara ECHEGOYEN</t>
  </si>
  <si>
    <t>Paula BARCELÓ</t>
  </si>
  <si>
    <t>Amélie RIOU</t>
  </si>
  <si>
    <t>Clara-Sofia STAMMINGER de MOURA</t>
  </si>
  <si>
    <t>Helen PAIS</t>
  </si>
  <si>
    <t>Helen AUSMAN</t>
  </si>
  <si>
    <t>Simay ASLAN</t>
  </si>
  <si>
    <t>Noam HOMRI</t>
  </si>
  <si>
    <t>Maria BOVER</t>
  </si>
  <si>
    <t>SGP</t>
    <phoneticPr fontId="3"/>
  </si>
  <si>
    <t>Tiger Tyson</t>
  </si>
  <si>
    <t>Pilar Lamadrid Trueba</t>
  </si>
  <si>
    <t>Dilara URALP</t>
  </si>
  <si>
    <t>Joost Vink</t>
  </si>
  <si>
    <t>Nacho Baltasar Summers</t>
  </si>
  <si>
    <t>49er,49erFX and Nacra17 2022 World Championships</t>
    <phoneticPr fontId="3"/>
  </si>
  <si>
    <t>Floris van de WERKEN </t>
  </si>
  <si>
    <t>Florian TRITTEL PAUL </t>
  </si>
  <si>
    <t>Mihovil FANTELA </t>
  </si>
  <si>
    <t>William McKENZIE </t>
  </si>
  <si>
    <t>Jacek PIASECKI </t>
  </si>
  <si>
    <t>Andreas SPRANGER </t>
  </si>
  <si>
    <t>Oscar GUNN </t>
  </si>
  <si>
    <t>David HUSSL </t>
  </si>
  <si>
    <t>Tian LIU </t>
  </si>
  <si>
    <t>Szymon WIERZBICKI </t>
  </si>
  <si>
    <t>Hans HENKEN </t>
  </si>
  <si>
    <t>Linov SCHEEL </t>
  </si>
  <si>
    <t>Clément PEQUIN </t>
  </si>
  <si>
    <t>Jakob Precht JENSEN </t>
  </si>
  <si>
    <t>Emile AMOROS </t>
  </si>
  <si>
    <t>Rhos HAWES </t>
  </si>
  <si>
    <t>Leonardo CHISTÈ </t>
  </si>
  <si>
    <t>Fynn STERRITT </t>
  </si>
  <si>
    <t>Mikołaj STANIUL </t>
  </si>
  <si>
    <t>Simon HOFFMAN </t>
  </si>
  <si>
    <t>Ian MACDIARMID </t>
  </si>
  <si>
    <t>Max PAUL </t>
  </si>
  <si>
    <t>Tom PELSMAEKERS </t>
  </si>
  <si>
    <t>Fernando DIZ </t>
  </si>
  <si>
    <t>Gabriel BORGES </t>
  </si>
  <si>
    <t>Tim MORISHIMA </t>
  </si>
  <si>
    <t>Joel TURNER </t>
  </si>
  <si>
    <t>Daniel BUDDEN </t>
  </si>
  <si>
    <t>Scipio HOUTMAN </t>
  </si>
  <si>
    <t>Shaun CONNOR </t>
  </si>
  <si>
    <t>Sean WADDILOVE </t>
  </si>
  <si>
    <t>Samuel BONIN </t>
  </si>
  <si>
    <t>Fabian GRAF </t>
  </si>
  <si>
    <t>Erik HEIL</t>
  </si>
  <si>
    <t>Thomas PLOESSEL </t>
  </si>
  <si>
    <t>Yann JAUVIN </t>
  </si>
  <si>
    <t>Maximiliano AGNESE </t>
  </si>
  <si>
    <t>Jakob FLACHBERGER </t>
  </si>
  <si>
    <t>Evan DEPAUL </t>
  </si>
  <si>
    <t>Nikolaj HOFFMANN BUHL </t>
  </si>
  <si>
    <t>Antonio TORRADO MARTINEZ </t>
  </si>
  <si>
    <t>Russell AYLSWORTH </t>
  </si>
  <si>
    <t>Johnny DURCAN </t>
  </si>
  <si>
    <t>Edoardo GAMBA </t>
  </si>
  <si>
    <t>Henry GAUTREY </t>
  </si>
  <si>
    <t>Tianyu QI </t>
  </si>
  <si>
    <t>Timothee DEPERY </t>
  </si>
  <si>
    <t>Dante BIANCHI</t>
  </si>
  <si>
    <t>Thomas LOW-BEER </t>
  </si>
  <si>
    <t>Duncan WILLIFORD </t>
  </si>
  <si>
    <t>Markus Oliver NIELSEN </t>
  </si>
  <si>
    <t>Takayanagi AKIRA </t>
  </si>
  <si>
    <t>Jack HILDEBRAND </t>
  </si>
  <si>
    <t>Tom HEINRICH </t>
  </si>
  <si>
    <t>Exequiel GREZ AHRENS </t>
  </si>
  <si>
    <t>Danel BELAUSTEGUIGOITIA </t>
  </si>
  <si>
    <t>Ryan WOOD</t>
  </si>
  <si>
    <t>Andrew WOOD </t>
  </si>
  <si>
    <t>Alexander HEINZEMANN</t>
  </si>
  <si>
    <t>Edward COLEMAN </t>
  </si>
  <si>
    <t>Scott RASMUSSEN </t>
  </si>
  <si>
    <t>William STAPLES </t>
  </si>
  <si>
    <t>Jordan JANOV</t>
  </si>
  <si>
    <t>Grant JANOV </t>
  </si>
  <si>
    <t>Jonathan KELLY </t>
  </si>
  <si>
    <t>John Jack GOGAN</t>
  </si>
  <si>
    <t>Hunter HOY </t>
  </si>
  <si>
    <t>Casey CABOT </t>
  </si>
  <si>
    <t>Liam WALZ</t>
  </si>
  <si>
    <t>Abie GRIGGS </t>
  </si>
  <si>
    <t>Ben CRIPTON</t>
  </si>
  <si>
    <t>Rafael PEDRO </t>
  </si>
  <si>
    <t>Annette DUETZ </t>
  </si>
  <si>
    <t>Rebecca NETZLER </t>
  </si>
  <si>
    <t>Paula BARCELÓ </t>
  </si>
  <si>
    <t>Sandra JANKOWIAK </t>
  </si>
  <si>
    <t>Maggie SHEA </t>
  </si>
  <si>
    <t>Maria CANTERO IZQUIERDO </t>
  </si>
  <si>
    <t>Kahena KUNZE </t>
  </si>
  <si>
    <t>Olivia HOBBS </t>
  </si>
  <si>
    <t>Saskia TIDEY </t>
  </si>
  <si>
    <t>Anouk GEURTS </t>
  </si>
  <si>
    <t>Molly MEECH </t>
  </si>
  <si>
    <t>Giorgia BERTUZZI </t>
  </si>
  <si>
    <t>Marie RØNNINGEN </t>
  </si>
  <si>
    <t>Antonia LEWIN-LAFRANCE </t>
  </si>
  <si>
    <t>Catherine BARTELHEIMER </t>
  </si>
  <si>
    <t>Annie WILMOT </t>
  </si>
  <si>
    <t>Xuebin YU </t>
  </si>
  <si>
    <t>Stephanie ORTON </t>
  </si>
  <si>
    <t>Mariah MILLEN </t>
  </si>
  <si>
    <t>Amélie RIOU </t>
  </si>
  <si>
    <t>Hanna WILLE </t>
  </si>
  <si>
    <t>Mengting WANG </t>
  </si>
  <si>
    <t>Freya FEILCKE </t>
  </si>
  <si>
    <t>Charline PICON </t>
  </si>
  <si>
    <t>Dervla DUGGAN </t>
  </si>
  <si>
    <t>Evie HASELDINE </t>
  </si>
  <si>
    <t>Sveva CARRARO </t>
  </si>
  <si>
    <t>Giulia FAVA </t>
  </si>
  <si>
    <t>Sera NAGAMATSU </t>
  </si>
  <si>
    <t>Lena Marie WEIßKICHEL </t>
  </si>
  <si>
    <t>Erika REINEKE </t>
  </si>
  <si>
    <t>Mihaela de MICHELI VITTURI </t>
  </si>
  <si>
    <t>Hannah STEADMAN</t>
  </si>
  <si>
    <t>Gabrielle RIZIKA </t>
  </si>
  <si>
    <t>Veera HOKKA </t>
  </si>
  <si>
    <t>Adrianna BAIRD </t>
  </si>
  <si>
    <t>Caterina BANTI </t>
  </si>
  <si>
    <t>Maria GIUBILEI </t>
  </si>
  <si>
    <t>Akseli KESKINEN </t>
  </si>
  <si>
    <t>Anna BURNET </t>
  </si>
  <si>
    <t>Lisa DARMANIN </t>
  </si>
  <si>
    <t>Maelle FRASCARI </t>
  </si>
  <si>
    <t>Hanna JONSSON </t>
  </si>
  <si>
    <t>Bjarne BOUWER </t>
  </si>
  <si>
    <t>Erica DAWSON </t>
  </si>
  <si>
    <t>Eugenia BOSCO </t>
  </si>
  <si>
    <t>Noa ANCIAN </t>
  </si>
  <si>
    <t>Lou BERTHOMIEU </t>
  </si>
  <si>
    <t>Marcus DACKHAMMAR </t>
  </si>
  <si>
    <t>Mathias BRUUN BORRESKOV </t>
  </si>
  <si>
    <t>Matthäus ZÖCHLING </t>
  </si>
  <si>
    <t>David LIEBENBERG </t>
  </si>
  <si>
    <t>Samuel ALBRECHT</t>
  </si>
  <si>
    <t>Gabriela NICOLINO de SÁ </t>
  </si>
  <si>
    <t>Riley GIBBS</t>
  </si>
  <si>
    <t>Lara DALLMAN-WEISS </t>
  </si>
  <si>
    <t>Rhiannan BROWN </t>
  </si>
  <si>
    <t>Marina ARNDT </t>
  </si>
  <si>
    <t>Lucy COPELAND </t>
  </si>
  <si>
    <t>Xiaoxiao HU </t>
  </si>
  <si>
    <t>Tanja FRANK </t>
  </si>
  <si>
    <t>Thilbault JULIEN </t>
  </si>
  <si>
    <t>Linlin CHEN </t>
  </si>
  <si>
    <t>Capiglia Oura NISHIDA </t>
  </si>
  <si>
    <t>Saibo WANG </t>
  </si>
  <si>
    <t>Ben ROSENBERG</t>
  </si>
  <si>
    <t>Kaleigh MORGAN </t>
  </si>
  <si>
    <t>Huamei XU </t>
  </si>
  <si>
    <t>Rachel GLENN </t>
  </si>
  <si>
    <t>Madeline GILLIS </t>
  </si>
  <si>
    <t>Cam FARRAH</t>
  </si>
  <si>
    <t>Henry LEE </t>
  </si>
  <si>
    <t>Nicolas TOSI </t>
  </si>
  <si>
    <t>Maya HEIDENREICH</t>
  </si>
  <si>
    <t>Noah ADLER </t>
  </si>
  <si>
    <t>Aloïse RETORNAZ</t>
  </si>
  <si>
    <t>Nicolás RODRÍGUEZ GARCÍA-PAZ</t>
  </si>
  <si>
    <t>Phiriyaporn KALA</t>
  </si>
  <si>
    <t>Mimi EL-KHAZINDAR</t>
  </si>
  <si>
    <t>Connor CORGARD</t>
  </si>
  <si>
    <t>Christopher BOOHER</t>
  </si>
  <si>
    <t>Katherine SAVIN</t>
  </si>
  <si>
    <t>2022 ILCA 6 Women's World Championship</t>
    <phoneticPr fontId="3"/>
  </si>
  <si>
    <t>Anne-Marie Rindom</t>
  </si>
  <si>
    <t>Maud Jayet</t>
  </si>
  <si>
    <t>Emma Plasschaert</t>
  </si>
  <si>
    <t>Josefin Olsson</t>
  </si>
  <si>
    <t>Maria Erdi</t>
  </si>
  <si>
    <t>Maxime Jonker</t>
  </si>
  <si>
    <t>Agata Barwinska</t>
  </si>
  <si>
    <t>Wiktoria Golebiowska</t>
  </si>
  <si>
    <t>Marit Bouwmeester</t>
  </si>
  <si>
    <t>Erika Reineke</t>
  </si>
  <si>
    <t>Monika Mikkola</t>
  </si>
  <si>
    <t>Louise Cervera</t>
  </si>
  <si>
    <t>Mara Stransky</t>
  </si>
  <si>
    <t>Charlotte Rose</t>
  </si>
  <si>
    <t>Sarah Douglas</t>
  </si>
  <si>
    <t>Marie Barrue</t>
  </si>
  <si>
    <t>Mirthe Akkerman</t>
  </si>
  <si>
    <t>Zoe Thomson</t>
  </si>
  <si>
    <t>Line Flem Hoest</t>
  </si>
  <si>
    <t>Daisy Collingridge</t>
  </si>
  <si>
    <t>Casey Imeneo</t>
  </si>
  <si>
    <t>Anna Munch</t>
  </si>
  <si>
    <t>Lucía Falasca</t>
  </si>
  <si>
    <t>Matilda Nicholls</t>
  </si>
  <si>
    <t>Silvia Zennaro</t>
  </si>
  <si>
    <t>Elyse Ainsworth</t>
  </si>
  <si>
    <t>Shay Kakon</t>
  </si>
  <si>
    <t>Christina Sakellaris</t>
  </si>
  <si>
    <t>Pernelle Michon</t>
  </si>
  <si>
    <t>Ecem Güzel</t>
  </si>
  <si>
    <t>Marilena Makri</t>
  </si>
  <si>
    <t>Elena Vorobeva</t>
  </si>
  <si>
    <t>Julia Buesselberg</t>
  </si>
  <si>
    <t>Chiara Benini Floriani</t>
  </si>
  <si>
    <t>Ana Moncada Sánchez</t>
  </si>
  <si>
    <t>Eline Verstraelen</t>
  </si>
  <si>
    <t>Carolina Albano</t>
  </si>
  <si>
    <t>Viktorija Andrulyte</t>
  </si>
  <si>
    <t>Luciana Cardozo</t>
  </si>
  <si>
    <t>Anja Von Allmen</t>
  </si>
  <si>
    <t>Evie Saunders</t>
  </si>
  <si>
    <t>Clara Gravely</t>
  </si>
  <si>
    <t>Ebru Bolat</t>
  </si>
  <si>
    <t>Eve Mcmahon</t>
  </si>
  <si>
    <t>Matilda Talluri</t>
  </si>
  <si>
    <t>Martina Reino Cacho</t>
  </si>
  <si>
    <t>Olivia Christie</t>
  </si>
  <si>
    <t>Nancy Highfield</t>
  </si>
  <si>
    <t>Sylvie Stannage</t>
  </si>
  <si>
    <t>Lillian Myers</t>
  </si>
  <si>
    <t>Nethra Kumanan</t>
  </si>
  <si>
    <t>Elena Oetling Ramírez</t>
  </si>
  <si>
    <t>Hannah Anderssohn</t>
  </si>
  <si>
    <t>Coralie Vittecoq</t>
  </si>
  <si>
    <t>Hallie Schiffman</t>
  </si>
  <si>
    <t>Rosine Baudet</t>
  </si>
  <si>
    <t>Sophia Montgomery</t>
  </si>
  <si>
    <t>Gabriella Kidd</t>
  </si>
  <si>
    <t>Stephanie Norton</t>
  </si>
  <si>
    <t>Sandra Luli</t>
  </si>
  <si>
    <t>Daniela Rivera</t>
  </si>
  <si>
    <t>Adriana Penruddocke</t>
  </si>
  <si>
    <t>Yumiko Tombe</t>
  </si>
  <si>
    <t>Alessia Palanti</t>
  </si>
  <si>
    <t>Cristina Pujol Bajo</t>
  </si>
  <si>
    <t>Lin Pletikos</t>
  </si>
  <si>
    <t>Agustina Jordan</t>
  </si>
  <si>
    <t>Amaya Escudero</t>
  </si>
  <si>
    <t>Ava Anderson</t>
  </si>
  <si>
    <t>Sophia Morgan</t>
  </si>
  <si>
    <t>Isabella Mendoza Cabezas</t>
  </si>
  <si>
    <t>Cristina Castellanos</t>
  </si>
  <si>
    <t>Talia Hamlin</t>
  </si>
  <si>
    <t>Audrey Foley</t>
  </si>
  <si>
    <t>Maria Jose Poncell</t>
  </si>
  <si>
    <t>Mai Kakimoto</t>
  </si>
  <si>
    <t>Honoka Miura</t>
  </si>
  <si>
    <t>Yuuri Yamamoto</t>
  </si>
  <si>
    <t>Avery Baldwin</t>
  </si>
  <si>
    <t>Kailey Warrior</t>
  </si>
  <si>
    <t>Alders Kulynych-Irvin</t>
  </si>
  <si>
    <t>Kelly Mcmurray</t>
  </si>
  <si>
    <t>Vasileia Karachaliou</t>
  </si>
  <si>
    <t>Brooke Bogdan</t>
  </si>
  <si>
    <t>Christa Ann Georgeson</t>
  </si>
  <si>
    <t>2022 iQFOiL WORLD CHAMPIONSHIPS</t>
    <phoneticPr fontId="3"/>
  </si>
  <si>
    <t>Luuc OPZEELAND</t>
  </si>
  <si>
    <t>Pawel Aleksander TARNOWSKI</t>
  </si>
  <si>
    <t>Andy BROWN</t>
  </si>
  <si>
    <t>Radoslaw FUMANSKI</t>
  </si>
  <si>
    <t>Steve ALLEN</t>
  </si>
  <si>
    <t>Tomas VIEITO COBIAN</t>
  </si>
  <si>
    <t>Thomas Frederick CROOK</t>
  </si>
  <si>
    <t>Dominik LEWIŃSKI</t>
  </si>
  <si>
    <t>Ido IDO POMERANTZ</t>
  </si>
  <si>
    <t>Qingbin CHI</t>
  </si>
  <si>
    <t>Tomas BERNAT</t>
  </si>
  <si>
    <t>Aurelio TERRY VALLE</t>
  </si>
  <si>
    <t>Antonio CANGEMI</t>
  </si>
  <si>
    <t>Julien RODRIGUEZ</t>
  </si>
  <si>
    <t>José Luis BORONAT SUAY</t>
  </si>
  <si>
    <t>Meno BÜCHLER</t>
  </si>
  <si>
    <t>Alexis MATHIS</t>
  </si>
  <si>
    <t>Daniel UGNIEWSKI</t>
  </si>
  <si>
    <t>Cyrus LAI</t>
  </si>
  <si>
    <t>Bence SÁNTA</t>
  </si>
  <si>
    <t>Rasmus ROSENGREN</t>
  </si>
  <si>
    <t>Ek BOONSAWAD</t>
  </si>
  <si>
    <t>Kas DE WOLF</t>
  </si>
  <si>
    <t>Frederic Ramsgaard ØRUM</t>
  </si>
  <si>
    <t>Trevor CARAES</t>
  </si>
  <si>
    <t>Joey TAYLOR</t>
  </si>
  <si>
    <t>Frank ERVIN</t>
  </si>
  <si>
    <t>Natthaphong PHONOPPHARAT</t>
  </si>
  <si>
    <t>Ricardo CORREIA</t>
  </si>
  <si>
    <t>Marlon MAETHNER</t>
  </si>
  <si>
    <t>Axel RAHM</t>
  </si>
  <si>
    <t>Otto BERG</t>
  </si>
  <si>
    <t>Johannes WITTE</t>
  </si>
  <si>
    <t>Felix WEHKAMP</t>
  </si>
  <si>
    <t>Tjalve BÖTTGER</t>
  </si>
  <si>
    <t>Keno RECKE</t>
  </si>
  <si>
    <t>Neil HENKES</t>
  </si>
  <si>
    <t>Anders ALSTED ELIASEN</t>
  </si>
  <si>
    <t>Alessandro RICCI</t>
  </si>
  <si>
    <t>Jiang QIANFAN</t>
  </si>
  <si>
    <t>María Belén BAZO</t>
  </si>
  <si>
    <t>Noceti Klepacka ZOFIA</t>
  </si>
  <si>
    <t>Sills SASKIA</t>
  </si>
  <si>
    <t>Wai Yan NGAI</t>
  </si>
  <si>
    <t>Jenna GIBSON</t>
  </si>
  <si>
    <t>Onishi FUJIKO</t>
  </si>
  <si>
    <t>Siri KASKEALA</t>
  </si>
  <si>
    <t>Milly I'ONS</t>
  </si>
  <si>
    <t>Ghislaine VAN EMPEL</t>
  </si>
  <si>
    <t>Thea OPPEDAL</t>
  </si>
  <si>
    <t>Amelia QUINLAN</t>
  </si>
  <si>
    <t>Siripon KEAWDUANG-NGAM</t>
  </si>
  <si>
    <t>Ayse Zeynep TURKOGLU</t>
  </si>
  <si>
    <t>2022 470 World Championship</t>
    <phoneticPr fontId="3"/>
  </si>
  <si>
    <t>Rodrigo LINCK DUARTE</t>
  </si>
  <si>
    <t>Iasbel SWAN</t>
  </si>
  <si>
    <t>Roy LEVY</t>
  </si>
  <si>
    <t>Ariel GAL</t>
  </si>
  <si>
    <t>Aviv ASSRAF</t>
  </si>
  <si>
    <t>Nina AMIR</t>
  </si>
  <si>
    <t>Paul SNOW-HANSEN</t>
  </si>
  <si>
    <t>Megan THOMSON</t>
  </si>
  <si>
    <t>Efe TULÇALI</t>
  </si>
  <si>
    <t>Defne DANIŞMEND</t>
  </si>
  <si>
    <t>Eyal LEVINE</t>
  </si>
  <si>
    <t>Eded GUR</t>
  </si>
  <si>
    <t>Maayan SHEMESH</t>
  </si>
  <si>
    <t>Erez HABERMAN</t>
  </si>
  <si>
    <t>Tehila SIDIS</t>
  </si>
  <si>
    <t>Ori BEN ZVI</t>
  </si>
  <si>
    <t>Hagar DAMTI</t>
  </si>
  <si>
    <t>Sagi ADLER</t>
  </si>
  <si>
    <t>Ido TROIM</t>
  </si>
  <si>
    <t>Neta FIRSTATER</t>
  </si>
  <si>
    <t>Daumantė PETRAITYTĖ</t>
  </si>
  <si>
    <t>Jurgis JURGELIONIS</t>
  </si>
  <si>
    <t>2022 Formula Kite Worlds</t>
    <phoneticPr fontId="3"/>
  </si>
  <si>
    <t>Toni VODIŠEK</t>
    <phoneticPr fontId="3"/>
  </si>
  <si>
    <t>Maximilian MAEDER</t>
    <phoneticPr fontId="3"/>
  </si>
  <si>
    <t>Axel Mazella</t>
    <phoneticPr fontId="3"/>
  </si>
  <si>
    <t>Theo de Ramecourt</t>
    <phoneticPr fontId="3"/>
  </si>
  <si>
    <t>Riccardo Pianosi</t>
    <phoneticPr fontId="3"/>
  </si>
  <si>
    <t>Benoit Gomez</t>
    <phoneticPr fontId="3"/>
  </si>
  <si>
    <t>Martin Dolenc</t>
    <phoneticPr fontId="3"/>
  </si>
  <si>
    <t>Denis Taradin</t>
    <phoneticPr fontId="3"/>
  </si>
  <si>
    <t>2Maksymilian Zakowski</t>
    <phoneticPr fontId="3"/>
  </si>
  <si>
    <t>Florian Gruber</t>
    <phoneticPr fontId="3"/>
  </si>
  <si>
    <t>Nicolas Parlier</t>
    <phoneticPr fontId="3"/>
  </si>
  <si>
    <t>Maxime Nocher</t>
    <phoneticPr fontId="3"/>
  </si>
  <si>
    <t>Mario Calbucci</t>
    <phoneticPr fontId="3"/>
  </si>
  <si>
    <t>Qibin Huang</t>
    <phoneticPr fontId="3"/>
  </si>
  <si>
    <t>Jannis Maus</t>
    <phoneticPr fontId="3"/>
  </si>
  <si>
    <t>Guy Bridge</t>
    <phoneticPr fontId="3"/>
  </si>
  <si>
    <t>Bruno Lobo</t>
    <phoneticPr fontId="3"/>
  </si>
  <si>
    <t>Kai Calder</t>
    <phoneticPr fontId="3"/>
  </si>
  <si>
    <t>Zohar Haruvi</t>
    <phoneticPr fontId="3"/>
  </si>
  <si>
    <t>Noah Runciman</t>
    <phoneticPr fontId="3"/>
  </si>
  <si>
    <t>Alejandro Climent</t>
    <phoneticPr fontId="3"/>
  </si>
  <si>
    <t>Alexander Ehlen</t>
    <phoneticPr fontId="3"/>
  </si>
  <si>
    <t>Alessio Brasili</t>
    <phoneticPr fontId="3"/>
  </si>
  <si>
    <t>Evan Heffernan</t>
    <phoneticPr fontId="3"/>
  </si>
  <si>
    <t>Dvir Azulay</t>
    <phoneticPr fontId="3"/>
  </si>
  <si>
    <t>Valentin Bontus</t>
    <phoneticPr fontId="3"/>
  </si>
  <si>
    <t>Lukas Walton-Keim</t>
    <phoneticPr fontId="3"/>
  </si>
  <si>
    <t>Jan Marciniak</t>
    <phoneticPr fontId="3"/>
  </si>
  <si>
    <t>Markus Edegran</t>
    <phoneticPr fontId="3"/>
  </si>
  <si>
    <t>Vojtech Koska</t>
  </si>
  <si>
    <t>Scott Whitehead</t>
    <phoneticPr fontId="3"/>
  </si>
  <si>
    <t>Alexander Bachev</t>
    <phoneticPr fontId="3"/>
  </si>
  <si>
    <t>Bernat Cortes</t>
    <phoneticPr fontId="3"/>
  </si>
  <si>
    <t>Bruce Kessler</t>
    <phoneticPr fontId="3"/>
  </si>
  <si>
    <t>Jan Voester</t>
    <phoneticPr fontId="3"/>
  </si>
  <si>
    <t>Victor Alfonso Bolanos Lopez</t>
  </si>
  <si>
    <t>Sven Van De Kamp</t>
    <phoneticPr fontId="3"/>
  </si>
  <si>
    <t>Haoran Zhang</t>
    <phoneticPr fontId="3"/>
  </si>
  <si>
    <t>Hector Paturau</t>
    <phoneticPr fontId="3"/>
  </si>
  <si>
    <t>Zac Pullen</t>
    <phoneticPr fontId="3"/>
  </si>
  <si>
    <t>Kiko Peiro</t>
    <phoneticPr fontId="3"/>
  </si>
  <si>
    <t>Tiger Tyson</t>
    <phoneticPr fontId="3"/>
  </si>
  <si>
    <t>Alexander Landwehr</t>
    <phoneticPr fontId="3"/>
  </si>
  <si>
    <t>Mattia Maini</t>
    <phoneticPr fontId="3"/>
  </si>
  <si>
    <t>Dor Zarka</t>
    <phoneticPr fontId="3"/>
  </si>
  <si>
    <t>Yael Paz</t>
    <phoneticPr fontId="3"/>
  </si>
  <si>
    <t>Joseph Weston</t>
    <phoneticPr fontId="3"/>
  </si>
  <si>
    <t>Cameron Maramenides</t>
    <phoneticPr fontId="3"/>
  </si>
  <si>
    <t>Tomas Pires De Lima</t>
    <phoneticPr fontId="3"/>
  </si>
  <si>
    <t>Adam Farrington</t>
    <phoneticPr fontId="3"/>
  </si>
  <si>
    <t>MRI</t>
  </si>
  <si>
    <t>Jean De Falbaire</t>
    <phoneticPr fontId="3"/>
  </si>
  <si>
    <t>Roderick Pijls</t>
    <phoneticPr fontId="3"/>
  </si>
  <si>
    <t>Anthony Picard</t>
    <phoneticPr fontId="3"/>
  </si>
  <si>
    <t>Jis Van Hees</t>
    <phoneticPr fontId="3"/>
  </si>
  <si>
    <t>Piotr Szymiec</t>
    <phoneticPr fontId="3"/>
  </si>
  <si>
    <t>Sebastian Ducos</t>
    <phoneticPr fontId="3"/>
  </si>
  <si>
    <t>Deury Javier Corniel</t>
    <phoneticPr fontId="3"/>
  </si>
  <si>
    <t>Flavio Ferrone</t>
    <phoneticPr fontId="3"/>
  </si>
  <si>
    <t>Lucas Fonseca</t>
    <phoneticPr fontId="3"/>
  </si>
  <si>
    <t>Johan Beckett</t>
    <phoneticPr fontId="3"/>
  </si>
  <si>
    <t>Duuk Van Hees</t>
    <phoneticPr fontId="3"/>
  </si>
  <si>
    <t>James Johnsen</t>
    <phoneticPr fontId="3"/>
  </si>
  <si>
    <t>Lochy Naismith</t>
    <phoneticPr fontId="3"/>
  </si>
  <si>
    <t>Sam Dickinson</t>
    <phoneticPr fontId="3"/>
  </si>
  <si>
    <t>Daan Baute</t>
    <phoneticPr fontId="3"/>
  </si>
  <si>
    <t>Mac Morrin</t>
    <phoneticPr fontId="3"/>
  </si>
  <si>
    <t>Angelo Soli</t>
    <phoneticPr fontId="3"/>
  </si>
  <si>
    <t>Michael Brodeur</t>
    <phoneticPr fontId="3"/>
  </si>
  <si>
    <t>Sirawit Prangsri</t>
    <phoneticPr fontId="3"/>
  </si>
  <si>
    <t>Karl Maeder</t>
    <phoneticPr fontId="3"/>
  </si>
  <si>
    <t>Pedro Afonso</t>
    <phoneticPr fontId="3"/>
  </si>
  <si>
    <t>Arthur Brown</t>
    <phoneticPr fontId="3"/>
  </si>
  <si>
    <t>Ejder Ginyol</t>
    <phoneticPr fontId="3"/>
  </si>
  <si>
    <t>Thomas Beckett</t>
    <phoneticPr fontId="3"/>
  </si>
  <si>
    <t>Hiro Karamon</t>
    <phoneticPr fontId="3"/>
  </si>
  <si>
    <t>Rune Miyoshi</t>
    <phoneticPr fontId="3"/>
  </si>
  <si>
    <t>RSA</t>
  </si>
  <si>
    <t>Daniel Spratley</t>
    <phoneticPr fontId="3"/>
  </si>
  <si>
    <t>Sucheol Cho</t>
    <phoneticPr fontId="3"/>
  </si>
  <si>
    <t>Tamas Deak</t>
    <phoneticPr fontId="3"/>
  </si>
  <si>
    <t>Andre Olsson</t>
    <phoneticPr fontId="3"/>
  </si>
  <si>
    <t>Mans Gustafsson</t>
    <phoneticPr fontId="3"/>
  </si>
  <si>
    <t>Jakub Balewicz</t>
    <phoneticPr fontId="3"/>
  </si>
  <si>
    <t>Daniel Leow</t>
    <phoneticPr fontId="3"/>
  </si>
  <si>
    <t>Po Chak Leung</t>
    <phoneticPr fontId="3"/>
  </si>
  <si>
    <t>Martin Jensen</t>
    <phoneticPr fontId="3"/>
  </si>
  <si>
    <t>Vasileios Livas</t>
    <phoneticPr fontId="3"/>
  </si>
  <si>
    <t>Bruno Lima</t>
    <phoneticPr fontId="3"/>
  </si>
  <si>
    <t>Whatcharpong Juntham</t>
    <phoneticPr fontId="3"/>
  </si>
  <si>
    <t>Gauthier Lefevre</t>
    <phoneticPr fontId="3"/>
  </si>
  <si>
    <t>Tomas Juska</t>
    <phoneticPr fontId="3"/>
  </si>
  <si>
    <t>Charlie LEIGH</t>
  </si>
  <si>
    <t>Emma Viktoria MILLEND</t>
  </si>
  <si>
    <t>Chiara FERRETTI</t>
  </si>
  <si>
    <t>Nicolas Goyard</t>
  </si>
  <si>
    <t>Sebastian Kordel</t>
  </si>
  <si>
    <t>Nicolo Renna</t>
  </si>
  <si>
    <t>Grae Morris</t>
  </si>
  <si>
    <t>Huig Jan Tak</t>
  </si>
  <si>
    <t>Sam Sills</t>
  </si>
  <si>
    <t>Tom Reuveny</t>
  </si>
  <si>
    <t>Elia Colombo</t>
  </si>
  <si>
    <t>Mateus Isaac</t>
  </si>
  <si>
    <t>Noah Lyons</t>
  </si>
  <si>
    <t>Onur Cavit Biriz</t>
  </si>
  <si>
    <t>Ethan Westera</t>
  </si>
  <si>
    <t>Pawel Tarnowski</t>
  </si>
  <si>
    <t>Leonidas Tsortanidis</t>
  </si>
  <si>
    <t>Kun Bi</t>
  </si>
  <si>
    <t>Ching Yin Cheng</t>
  </si>
  <si>
    <t>Jakob Eklund</t>
  </si>
  <si>
    <t>Niklas Lillelund</t>
  </si>
  <si>
    <t>Rytis Jasiunas</t>
  </si>
  <si>
    <t>Makoto Tomizawa</t>
  </si>
  <si>
    <t>Luka Mratovic</t>
  </si>
  <si>
    <t>Karel Lavicky</t>
  </si>
  <si>
    <t>Sharon Kantor</t>
  </si>
  <si>
    <t>Emma Wilson</t>
  </si>
  <si>
    <t>Sara Wennekes</t>
  </si>
  <si>
    <t>Mariana Aguilar Chavez Peon</t>
  </si>
  <si>
    <t>Giorgia Speciale</t>
  </si>
  <si>
    <t>Veerle Ten Have</t>
  </si>
  <si>
    <t>Maja Dziarnowska</t>
  </si>
  <si>
    <t>Palma Cargo</t>
  </si>
  <si>
    <t>Mina Mobekk</t>
  </si>
  <si>
    <t>Xianting Huang</t>
  </si>
  <si>
    <t>Kwan Ching Ma</t>
  </si>
  <si>
    <t>Lucie Belbeoch</t>
  </si>
  <si>
    <t>Katerina Svikova</t>
  </si>
  <si>
    <t>Laerke Buhl-Hansen</t>
  </si>
  <si>
    <t>Natasa Lappa</t>
  </si>
  <si>
    <t>Dominique Stater</t>
  </si>
  <si>
    <t>Danae Pontifex</t>
  </si>
  <si>
    <t>Merve Vatan</t>
  </si>
  <si>
    <t>Aleksandra Blinnikka</t>
  </si>
  <si>
    <t>Johanna Hjertberg</t>
  </si>
  <si>
    <t>Lorena Abicht</t>
  </si>
  <si>
    <t>Axel Mazella</t>
  </si>
  <si>
    <t>Connor Bainbridge</t>
  </si>
  <si>
    <t>Maximilian Maeder</t>
  </si>
  <si>
    <t>Lorenzo Boschetti</t>
  </si>
  <si>
    <t>Bruno Lobo</t>
  </si>
  <si>
    <t>Maks Zakowski</t>
  </si>
  <si>
    <t>Valentin Bontus</t>
  </si>
  <si>
    <t>Florian Gruber</t>
  </si>
  <si>
    <t>Denis Taradin</t>
  </si>
  <si>
    <t>Martin Dolenc</t>
  </si>
  <si>
    <t>Kameron Alexandros Maramenidis</t>
  </si>
  <si>
    <t>Haoran Zhang</t>
  </si>
  <si>
    <t>Bernat Cortes Bolea</t>
  </si>
  <si>
    <t>Scott Whitehead</t>
  </si>
  <si>
    <t>Bruce Kessler</t>
  </si>
  <si>
    <t>Markus Edegran</t>
  </si>
  <si>
    <t>Toni Vodisek</t>
  </si>
  <si>
    <t>Jean Baptiste Bernaz</t>
  </si>
  <si>
    <t>Hermann Tomasgaard</t>
  </si>
  <si>
    <t>Kaarle Tapper</t>
  </si>
  <si>
    <t>Joaquin Blanco</t>
  </si>
  <si>
    <t>Johan Lundgaard Schubert</t>
  </si>
  <si>
    <t>Nicholas Brian Bezy</t>
  </si>
  <si>
    <t>Chapman Petersen</t>
  </si>
  <si>
    <t>Gauthier Verhulst</t>
  </si>
  <si>
    <t>Arthit Mikhail Romanyk</t>
  </si>
  <si>
    <t>Dimitrios Papadimitriou</t>
  </si>
  <si>
    <t>Kenji Nanri</t>
  </si>
  <si>
    <t>Yinsheng Cui</t>
  </si>
  <si>
    <t>Jeremy Moutout</t>
  </si>
  <si>
    <t>Nikola Banjac</t>
  </si>
  <si>
    <t>Hannah Snellgrove</t>
  </si>
  <si>
    <t>Eve McMahon</t>
  </si>
  <si>
    <t>Julia Busselberg</t>
  </si>
  <si>
    <t>Dolores Moreira Fraschini</t>
  </si>
  <si>
    <t>Cagla Donertas</t>
  </si>
  <si>
    <t>Elena Oetling Ramirez</t>
  </si>
  <si>
    <t>Stephanie Louise Norton</t>
  </si>
  <si>
    <t>Florencia Chiarella</t>
  </si>
  <si>
    <t>Ana Moncada Sanchez</t>
  </si>
  <si>
    <t>Estere Paula Kumpina</t>
  </si>
  <si>
    <t>Sophia Gail Montgomery</t>
  </si>
  <si>
    <t>Evangelia Karageorgou</t>
  </si>
  <si>
    <t>Sofiia Naumenko</t>
  </si>
  <si>
    <t>Bart LambriexFloris Van De Werken</t>
  </si>
  <si>
    <t>Sebastien SchneiterArno De Planta</t>
  </si>
  <si>
    <t>Sime FantelaMihovil Fantela</t>
  </si>
  <si>
    <t>Isaac Kale McHardieWilliam McKenzie</t>
  </si>
  <si>
    <t>Ian BarrowsHans Henken</t>
  </si>
  <si>
    <t>Hernan UmpierreFernando Diz</t>
  </si>
  <si>
    <t>James PetersFynn Sterritt</t>
  </si>
  <si>
    <t>Jim ColleyShaun Connor</t>
  </si>
  <si>
    <t>Benjamin BildsteinDavid Hussl</t>
  </si>
  <si>
    <t>Uberto Crivelli ViscontiGiulio Calabro</t>
  </si>
  <si>
    <t>Robert DicksonSean Waddilove</t>
  </si>
  <si>
    <t>Jakob MeggendorferAndreas Spranger</t>
  </si>
  <si>
    <t>Mikolaj StaniulJakub Sztorch</t>
  </si>
  <si>
    <t>Zaiding WenTian Liu</t>
  </si>
  <si>
    <t>Yannick LefebvreJan Heuninck</t>
  </si>
  <si>
    <t>Leo Takahashi</t>
    <phoneticPr fontId="3"/>
  </si>
  <si>
    <t>Tim Morishima</t>
    <phoneticPr fontId="3"/>
  </si>
  <si>
    <t>Frederik RaskJakob Precht Jensen</t>
  </si>
  <si>
    <t>Akira Luke SakaiRussell Williams Aylsworth</t>
  </si>
  <si>
    <t>Oskari MuhonenEdvard Bremer</t>
  </si>
  <si>
    <t>Ander BelausteguigoitiaDanel Belausteguigoitia</t>
  </si>
  <si>
    <t>Ganapathy KelapandaVarun Thakkar</t>
  </si>
  <si>
    <t>Marius WesterlindOlle Aronsson</t>
  </si>
  <si>
    <t>Mathias BerthetJeppe Nilsen</t>
  </si>
  <si>
    <t>Pedro CostaJoao Bolina</t>
  </si>
  <si>
    <t>Odile Van AanholtAnnette Duetz</t>
  </si>
  <si>
    <t>Martine GraelKahena Kunze</t>
  </si>
  <si>
    <t>Vilma BobeckRebecca Netzler</t>
  </si>
  <si>
    <t>Stephanie RobleMaggie Shea</t>
  </si>
  <si>
    <t>Isaura MaenhautAnouk Geurts</t>
  </si>
  <si>
    <t>Tamara Echegoyen DominguezPaula Barcelo Martin</t>
  </si>
  <si>
    <t>Freya BlackSaskia Tidey</t>
  </si>
  <si>
    <t>Helene NaessMarie Roenningen</t>
  </si>
  <si>
    <t>Jana GermaniGiorgia Bertuzzi</t>
  </si>
  <si>
    <t>Olivia PriceEvie Haseldine</t>
  </si>
  <si>
    <t>Ronja GronblomVeera Hokka</t>
  </si>
  <si>
    <t>Marla BergmannHanna Wille</t>
  </si>
  <si>
    <t>Lara GranierAmelie Riou</t>
  </si>
  <si>
    <t>Aleksandra MelzackaSandra Jankowiak</t>
  </si>
  <si>
    <t>Jo AlehMolly Meech</t>
  </si>
  <si>
    <t>Johanne SchmidtAndrea Schmidt</t>
  </si>
  <si>
    <t>Xiaoyu HuMengyuan Shan</t>
  </si>
  <si>
    <t>Maria Sol BranzCecilia Carranza Saroli</t>
  </si>
  <si>
    <t>Misaki Tanaka</t>
    <phoneticPr fontId="3"/>
  </si>
  <si>
    <t>Sera Nagamatsu</t>
    <phoneticPr fontId="3"/>
  </si>
  <si>
    <t>Kimberly Min LimRui Qi Cecilia Low</t>
  </si>
  <si>
    <t>Camille LecointreJeremie Mion</t>
  </si>
  <si>
    <t>Malte WinkelAnastasiya Winkel</t>
  </si>
  <si>
    <t>Jordi Xammar HernandezNora Brugman Cabot</t>
  </si>
  <si>
    <t>Keiju Okada</t>
    <phoneticPr fontId="3"/>
  </si>
  <si>
    <t>Miho Yoshioka</t>
    <phoneticPr fontId="3"/>
  </si>
  <si>
    <t>Stuart McNayLara Dallman-Weiss</t>
  </si>
  <si>
    <t>Nia JerwoodConor Nicholas</t>
  </si>
  <si>
    <t>Lara VadlauLukas Maehr</t>
  </si>
  <si>
    <t>Anton DahlbergLovisa Karlsson</t>
  </si>
  <si>
    <t>Giacomo FerrariBianca Caruso</t>
  </si>
  <si>
    <t>Nitai HassonNoa Lasry</t>
  </si>
  <si>
    <t>Yves MermodMaja Siegenthaler</t>
  </si>
  <si>
    <t>Wenju DongJingsa Wang</t>
  </si>
  <si>
    <t>Martin WrigleyBettine Harris</t>
  </si>
  <si>
    <t>Deniz CinarSimay Aslan</t>
  </si>
  <si>
    <t>Melina PappaSymeon Michalopoulos</t>
  </si>
  <si>
    <t>Beatriz GagoRodolfo Pires</t>
  </si>
  <si>
    <t>Preethi KongaraSudhanshu Shekhar</t>
  </si>
  <si>
    <t>Allianz 2023 Sailing World Championships</t>
    <phoneticPr fontId="3"/>
  </si>
  <si>
    <t>Luuc Van Opzeeland</t>
  </si>
  <si>
    <t>Luca Di Tomassi</t>
  </si>
  <si>
    <t>Yoav Omer</t>
  </si>
  <si>
    <t>Josh Armit</t>
  </si>
  <si>
    <t>Louis Pignolet</t>
  </si>
  <si>
    <t>Thomas Goyard</t>
  </si>
  <si>
    <t>Clement Bourgeois</t>
  </si>
  <si>
    <t>Radoslaw Furmanski</t>
  </si>
  <si>
    <t>Finn Hawkins</t>
  </si>
  <si>
    <t>Adrien Mestre</t>
  </si>
  <si>
    <t>Yoav Cohen</t>
  </si>
  <si>
    <t>Max Castelein</t>
  </si>
  <si>
    <t>Johan Bornemann Soe</t>
  </si>
  <si>
    <t>Andy Brown</t>
  </si>
  <si>
    <t>Michal Polak</t>
  </si>
  <si>
    <t>Endre Funnemark</t>
  </si>
  <si>
    <t>Mathew Barton</t>
  </si>
  <si>
    <t>Elijah Liefting</t>
  </si>
  <si>
    <t>Thomas Crook</t>
  </si>
  <si>
    <t>Harry Joyner</t>
  </si>
  <si>
    <t>Tomer Vardimon</t>
  </si>
  <si>
    <t>Fabian Wolf</t>
  </si>
  <si>
    <t>Tae Hoon Lee</t>
  </si>
  <si>
    <t>Jingye Huang</t>
  </si>
  <si>
    <t>Juozas Bernotas</t>
  </si>
  <si>
    <t>Minhai Yang</t>
  </si>
  <si>
    <t>Davis Mazais</t>
  </si>
  <si>
    <t>Kensei Ikeda</t>
  </si>
  <si>
    <t>Kiran Badloe</t>
  </si>
  <si>
    <t>Maciek Rutkowski</t>
  </si>
  <si>
    <t>Bernat Tomas Cardell</t>
  </si>
  <si>
    <t>Jorge Aranzueque Campello</t>
  </si>
  <si>
    <t>Matteo Benz</t>
  </si>
  <si>
    <t>Geronimo Nores</t>
  </si>
  <si>
    <t>Nimrod Mashiah</t>
  </si>
  <si>
    <t>Patrick Morgan Brian Haybittle</t>
  </si>
  <si>
    <t>Sebastian Scharer</t>
  </si>
  <si>
    <t>Alexander Temko</t>
  </si>
  <si>
    <t>Renar Roolaht</t>
  </si>
  <si>
    <t>Val Erzen</t>
  </si>
  <si>
    <t>Andreas Cariolou</t>
  </si>
  <si>
    <t>Jonne Heimann</t>
  </si>
  <si>
    <t>Robert Kubin</t>
  </si>
  <si>
    <t>Romek Roolaht</t>
  </si>
  <si>
    <t>Pedro Pascual</t>
  </si>
  <si>
    <t>Malik Hoveling</t>
  </si>
  <si>
    <t>Vidar Nystrom</t>
  </si>
  <si>
    <t>Vyron Kokkalanis</t>
  </si>
  <si>
    <t>Asgar Kikabhoy</t>
  </si>
  <si>
    <t>Iakovos Christofides</t>
  </si>
  <si>
    <t>William McMillan</t>
  </si>
  <si>
    <t>Tomonori Anami</t>
  </si>
  <si>
    <t>Bence Santa</t>
  </si>
  <si>
    <t>Samuel Perez</t>
  </si>
  <si>
    <t>David Drda</t>
  </si>
  <si>
    <t>Thomas Broucke</t>
  </si>
  <si>
    <t>Daiya Kuramochi</t>
  </si>
  <si>
    <t>Simon Gomez Ortiz</t>
  </si>
  <si>
    <t>Jeronimo Abogado Irish Stephenson</t>
  </si>
  <si>
    <t>Theo Peter</t>
  </si>
  <si>
    <t>OMA</t>
  </si>
  <si>
    <t>Abdulmajeed Al-Hadhrami</t>
  </si>
  <si>
    <t>Mate Bors</t>
  </si>
  <si>
    <t>Jack Marquardt</t>
  </si>
  <si>
    <t>Martins Dzirnieks</t>
  </si>
  <si>
    <t>Dayne Edgar Agnelo Coelho</t>
  </si>
  <si>
    <t>Oleksandr Mendelenko</t>
  </si>
  <si>
    <t>Jerome Kumar Savarimuthu</t>
  </si>
  <si>
    <t>Mehdi Guembri</t>
  </si>
  <si>
    <t>Sachin Ganesh</t>
  </si>
  <si>
    <t>Shahar Tibi</t>
  </si>
  <si>
    <t>Katy Spychakov</t>
  </si>
  <si>
    <t>Helene Noesmoen</t>
  </si>
  <si>
    <t>Tamar Steinberg</t>
  </si>
  <si>
    <t>Zheng Yan</t>
  </si>
  <si>
    <t>Marta Maggetti</t>
  </si>
  <si>
    <t>Shahar Reshef</t>
  </si>
  <si>
    <t>Maya Morris</t>
  </si>
  <si>
    <t>Lola Sorin</t>
  </si>
  <si>
    <t>Nicole Van Der Velden</t>
  </si>
  <si>
    <t>Lilian De Geus</t>
  </si>
  <si>
    <t>Islay Watson</t>
  </si>
  <si>
    <t>Delphine Cousin</t>
  </si>
  <si>
    <t>Maria Belen Bazo German</t>
  </si>
  <si>
    <t>Helle Oppedal</t>
  </si>
  <si>
    <t>Theresa Marie Steinlein</t>
  </si>
  <si>
    <t>Maja Kuchta</t>
  </si>
  <si>
    <t>Daniela Peleg</t>
  </si>
  <si>
    <t>Xialing Tan</t>
  </si>
  <si>
    <t>Manon Pianazza</t>
  </si>
  <si>
    <t>Saskia Sills</t>
  </si>
  <si>
    <t>Tuva Oppedal</t>
  </si>
  <si>
    <t>Barbora Svikova</t>
  </si>
  <si>
    <t>Alice Read</t>
  </si>
  <si>
    <t>Zofia Noceti Klepacka</t>
  </si>
  <si>
    <t>Maya Gysler</t>
  </si>
  <si>
    <t>Jie Du</t>
  </si>
  <si>
    <t>Manjia Zheng</t>
  </si>
  <si>
    <t>Yuki Sunaga</t>
  </si>
  <si>
    <t>Yunxiu Lu</t>
  </si>
  <si>
    <t>Alisa Engelmann</t>
  </si>
  <si>
    <t>Lena Erdil</t>
  </si>
  <si>
    <t>Andrea Torres Fullana</t>
  </si>
  <si>
    <t>Lina Erzen</t>
  </si>
  <si>
    <t>Ingrid Puusta</t>
  </si>
  <si>
    <t>Dilara Uralp Palombo</t>
  </si>
  <si>
    <t>Kristyna Pinosova</t>
  </si>
  <si>
    <t>Katerina Altmannova</t>
  </si>
  <si>
    <t>Fujiko Onishi</t>
  </si>
  <si>
    <t>Marion Couturier</t>
  </si>
  <si>
    <t>Jennie Roberts</t>
  </si>
  <si>
    <t>Emma Viktoria Millend</t>
  </si>
  <si>
    <t>Samantha Costin</t>
  </si>
  <si>
    <t>Danicka Sailer</t>
  </si>
  <si>
    <t>Aimee Bright</t>
  </si>
  <si>
    <t>Giovanna Prada</t>
  </si>
  <si>
    <t>Lucy Kenyon</t>
  </si>
  <si>
    <t>Fianne Brule</t>
  </si>
  <si>
    <t>Helena Wanser</t>
  </si>
  <si>
    <t>Catrin Williams</t>
  </si>
  <si>
    <t>Sofie Hammeken</t>
  </si>
  <si>
    <t>Aikaterini Divari</t>
  </si>
  <si>
    <t>Bryn Muller</t>
  </si>
  <si>
    <t>Junna Watanabe</t>
  </si>
  <si>
    <t>Bruna Martinelli</t>
  </si>
  <si>
    <t>Manon Berger</t>
  </si>
  <si>
    <t>Sofia Hamalainen</t>
  </si>
  <si>
    <t>Anna Weis</t>
  </si>
  <si>
    <t>Elena Sandera</t>
  </si>
  <si>
    <t>Stella Bilger</t>
  </si>
  <si>
    <t>Cristina Ortiz Vivas</t>
  </si>
  <si>
    <t>Cecilia Haslund Oreskov</t>
  </si>
  <si>
    <t>Miki Yamabe</t>
  </si>
  <si>
    <t>Sara Szentivanyi</t>
  </si>
  <si>
    <t>Rebecca Heller</t>
  </si>
  <si>
    <t>Katya Ida Coelho</t>
  </si>
  <si>
    <t>Riccardo Pianosi</t>
  </si>
  <si>
    <t>Qibin Huang</t>
  </si>
  <si>
    <t>Benoit Gomez</t>
  </si>
  <si>
    <t>Maxime Nocher</t>
  </si>
  <si>
    <t>Dor Zarka</t>
  </si>
  <si>
    <t>Jannis Maus</t>
  </si>
  <si>
    <t>Noah Runciman</t>
  </si>
  <si>
    <t>Dvir Azulay</t>
  </si>
  <si>
    <t>Jan Marciniak</t>
  </si>
  <si>
    <t>Kai Calder</t>
  </si>
  <si>
    <t>Sam Aben</t>
  </si>
  <si>
    <t>Theo De Ramecourt</t>
  </si>
  <si>
    <t>Lukas Walton- Keim</t>
  </si>
  <si>
    <t>Zohar Haruvi</t>
  </si>
  <si>
    <t>Jan Voster</t>
  </si>
  <si>
    <t>Alejandro Climent</t>
  </si>
  <si>
    <t>Jis Van Hees</t>
  </si>
  <si>
    <t>Evan Heffernan</t>
  </si>
  <si>
    <t>Nicolas Parlier</t>
  </si>
  <si>
    <t>Mario Calbucci</t>
  </si>
  <si>
    <t>Lucas Pes Fonseca</t>
  </si>
  <si>
    <t>Vojta Koska</t>
  </si>
  <si>
    <t>Jean De Falbaire</t>
  </si>
  <si>
    <t>Deury Corniel</t>
  </si>
  <si>
    <t>Sven Van De Kamp</t>
  </si>
  <si>
    <t>Mattia Maini</t>
  </si>
  <si>
    <t>Yael Paz</t>
  </si>
  <si>
    <t>Xantos Villegas</t>
  </si>
  <si>
    <t>Jakub Jurkowski</t>
  </si>
  <si>
    <t>Tomas Pires De Lima</t>
  </si>
  <si>
    <t>Joseph Jonathan Weston</t>
  </si>
  <si>
    <t>Jacobo Espi Vano</t>
  </si>
  <si>
    <t>Roderick Pijls</t>
  </si>
  <si>
    <t>Gian Andrea Stragiotti</t>
  </si>
  <si>
    <t>Armagan Ersolak</t>
  </si>
  <si>
    <t>Marcin Kroczak</t>
  </si>
  <si>
    <t>Daniel Harris</t>
  </si>
  <si>
    <t>Oscar Timm</t>
  </si>
  <si>
    <t>Arthur Brown</t>
  </si>
  <si>
    <t>Johan Beckett</t>
  </si>
  <si>
    <t>Alexander Bachev</t>
  </si>
  <si>
    <t>Michal Wojciechowski</t>
  </si>
  <si>
    <t>Pedro Afonso Rodrigues</t>
  </si>
  <si>
    <t>Karl Maeder</t>
  </si>
  <si>
    <t>Adam Farrington</t>
  </si>
  <si>
    <t>Gilberto Di Fiore</t>
  </si>
  <si>
    <t>James Johnsen</t>
  </si>
  <si>
    <t>Logan Sutherland</t>
  </si>
  <si>
    <t>Victor Bolanos Lopez</t>
  </si>
  <si>
    <t>Sarun Rupchom</t>
  </si>
  <si>
    <t>Mac Morrin</t>
  </si>
  <si>
    <t>Casey Brown</t>
  </si>
  <si>
    <t>Jindrich Houstek</t>
  </si>
  <si>
    <t>Federico Aguilar</t>
  </si>
  <si>
    <t>Hiro Karamon</t>
  </si>
  <si>
    <t>Siriwit Prangsri</t>
  </si>
  <si>
    <t>Cho Su Cheol</t>
  </si>
  <si>
    <t>VASILEIOS LIVAS</t>
  </si>
  <si>
    <t>Po Chak Leung</t>
  </si>
  <si>
    <t>Jj Rice</t>
  </si>
  <si>
    <t>Chitresh Tatha</t>
  </si>
  <si>
    <t>Andre Olsson</t>
  </si>
  <si>
    <t>Valentyn Sudak</t>
  </si>
  <si>
    <t>Ejder Ginyol</t>
  </si>
  <si>
    <t>Daan Baute</t>
  </si>
  <si>
    <t>Tomas Juska</t>
  </si>
  <si>
    <t>Ethan McAullay</t>
  </si>
  <si>
    <t>Filip Jurisic</t>
  </si>
  <si>
    <t>Nooa Henrik Laukkanen</t>
  </si>
  <si>
    <t>Facundo Mario Olezza Bazan</t>
  </si>
  <si>
    <t>Ewan McMahon</t>
  </si>
  <si>
    <t>Enrique Jose Arathoon Pacas</t>
  </si>
  <si>
    <t>Pedro Luis Fernandez Gamboa</t>
  </si>
  <si>
    <t>Juan Pablo Cardozo</t>
  </si>
  <si>
    <t>Francisco Julio Renna</t>
  </si>
  <si>
    <t>Theo Peyre</t>
  </si>
  <si>
    <t>Philip Walkenbach</t>
  </si>
  <si>
    <t>Bruno Fontes Ferreira Da Silva</t>
  </si>
  <si>
    <t>Justin Barth</t>
  </si>
  <si>
    <t>Georgios Papadakos</t>
  </si>
  <si>
    <t>Uffe Tomasgaard</t>
  </si>
  <si>
    <t>Lourenco Mateus</t>
  </si>
  <si>
    <t>Nico Naujock</t>
  </si>
  <si>
    <t>Agustin Vidal Incatasciato</t>
  </si>
  <si>
    <t>Philipp Andreas Grochtmann</t>
  </si>
  <si>
    <t>Kenneth Frederiksen</t>
  </si>
  <si>
    <t>Leo Barreto Haschke</t>
  </si>
  <si>
    <t>Matias Dyck Cordova</t>
  </si>
  <si>
    <t>Daniel Escudero</t>
  </si>
  <si>
    <t>Anastasios Panagiotidis</t>
  </si>
  <si>
    <t>Huichao Chen</t>
  </si>
  <si>
    <t>Maor Ben Hrosh</t>
  </si>
  <si>
    <t>Guthrie Braun</t>
  </si>
  <si>
    <t>Caleb Armit</t>
  </si>
  <si>
    <t>Chusit Punjamala</t>
  </si>
  <si>
    <t>Vejas Strelciunas</t>
  </si>
  <si>
    <t>Luka Zabukovec</t>
  </si>
  <si>
    <t>Josep Cazador Ribera</t>
  </si>
  <si>
    <t>Mohit Saini</t>
  </si>
  <si>
    <t>Piotr Malinowski</t>
  </si>
  <si>
    <t>Antonios Bougiouris</t>
  </si>
  <si>
    <t>IVB</t>
  </si>
  <si>
    <t>Thad Lettsome</t>
  </si>
  <si>
    <t>Wonn Kye Lee</t>
  </si>
  <si>
    <t>Felipe Mallmann Fraquelli</t>
  </si>
  <si>
    <t>Clemens Kuebber</t>
  </si>
  <si>
    <t>SAM</t>
  </si>
  <si>
    <t>Eroni Leilua</t>
  </si>
  <si>
    <t>Radvilas Janulionis</t>
  </si>
  <si>
    <t>Martins Atilla</t>
  </si>
  <si>
    <t>Joshua Higgins</t>
  </si>
  <si>
    <t>Yang Huang</t>
  </si>
  <si>
    <t>Jules Mitchell</t>
  </si>
  <si>
    <t>ISV</t>
  </si>
  <si>
    <t>Mathieu Dale</t>
  </si>
  <si>
    <t>ANG</t>
  </si>
  <si>
    <t>Filipe Andre</t>
  </si>
  <si>
    <t>Pablo Bertran</t>
  </si>
  <si>
    <t>Stefano Caiafa</t>
  </si>
  <si>
    <t>MAR</t>
  </si>
  <si>
    <t>Adil Elamrati</t>
  </si>
  <si>
    <t>Martin Aruja</t>
  </si>
  <si>
    <t>Joao Artur</t>
  </si>
  <si>
    <t>Hamdi Slimani</t>
  </si>
  <si>
    <t>Trent Hardwick</t>
  </si>
  <si>
    <t>Peter Rajsky</t>
  </si>
  <si>
    <t>Pia Kuhlmann</t>
  </si>
  <si>
    <t>Lucia Falasca</t>
  </si>
  <si>
    <t>Ecem Guzel</t>
  </si>
  <si>
    <t>Sandra Lulic</t>
  </si>
  <si>
    <t>Nur Shazrin Mohamad Latif</t>
  </si>
  <si>
    <t>Maura Dewey</t>
  </si>
  <si>
    <t>Laura Schewe</t>
  </si>
  <si>
    <t>Dongshuang Zhang</t>
  </si>
  <si>
    <t>Hanna Koba</t>
  </si>
  <si>
    <t>Alina Shapovalova</t>
  </si>
  <si>
    <t>Marissa Ijben</t>
  </si>
  <si>
    <t>Giorgia Della Valle</t>
  </si>
  <si>
    <t>Molly Sacker</t>
  </si>
  <si>
    <t>Nancy Jane Highfield</t>
  </si>
  <si>
    <t>Min Gu</t>
  </si>
  <si>
    <t>Katariina Roihu</t>
  </si>
  <si>
    <t>Alenka Valencic</t>
  </si>
  <si>
    <t>Greta Pilkington</t>
  </si>
  <si>
    <t>Ines Gmati</t>
  </si>
  <si>
    <t>Linda Hensel</t>
  </si>
  <si>
    <t>Ursula Balas</t>
  </si>
  <si>
    <t>Lara Himmes Himmes</t>
  </si>
  <si>
    <t>Klara Himmelova</t>
  </si>
  <si>
    <t>Romi Safin</t>
  </si>
  <si>
    <t>Sophie Zimmermann</t>
  </si>
  <si>
    <t>Maria Jose Poncell Maurin</t>
  </si>
  <si>
    <t>Agustina Jordan Von Appen</t>
  </si>
  <si>
    <t>Diana Markova</t>
  </si>
  <si>
    <t>MOZ</t>
  </si>
  <si>
    <t>Deisy Nhaquile</t>
  </si>
  <si>
    <t>Argyro Kouravelou</t>
  </si>
  <si>
    <t>Mariela Nikolova</t>
  </si>
  <si>
    <t>Pin-Chieh Chen</t>
  </si>
  <si>
    <t>Charlotte Webster</t>
  </si>
  <si>
    <t>Vaimo'Oi'A Ripley</t>
  </si>
  <si>
    <t>Nelle Leenders</t>
  </si>
  <si>
    <t>Diego Botin Le CheverFlorian Trittel Paul</t>
  </si>
  <si>
    <t>Andrew MollerusIan Macdiarmid</t>
  </si>
  <si>
    <t>Lukasz PrzybytekJacek Piasecki</t>
  </si>
  <si>
    <t>Dominik BuksakSzymon Wierzbicki</t>
  </si>
  <si>
    <t>Erwan FischerClement Pequin</t>
  </si>
  <si>
    <t>Chris TaylorRhos Hawes</t>
  </si>
  <si>
    <t>Maximilian StingeleLinov Scheel</t>
  </si>
  <si>
    <t>Nevin SnowMaximiliano Agnese</t>
  </si>
  <si>
    <t>Lucas RualEmile Amoros</t>
  </si>
  <si>
    <t>Tom BurtonMax Paul</t>
  </si>
  <si>
    <t>Kevin FischerYann Jauvin</t>
  </si>
  <si>
    <t>Logan Dunning-BeckOscar Gunn</t>
  </si>
  <si>
    <t>Daniel Gunnar NyborgNikolaj Hoffmann Buhl</t>
  </si>
  <si>
    <t>Thomas NeedhamJoel Turner</t>
  </si>
  <si>
    <t>Julien D'OrtoliNoe Delpech</t>
  </si>
  <si>
    <t>Fabian RiegerTom Heinrich</t>
  </si>
  <si>
    <t>Keanu PrettnerJakob Flachberger</t>
  </si>
  <si>
    <t>Joshua RichnerNilo Scharer</t>
  </si>
  <si>
    <t>Elliott WellsBilly Vennis-Ozanne</t>
  </si>
  <si>
    <t>Simone FerrareseLeonardo Chiste'</t>
  </si>
  <si>
    <t>Don WhitcraftDylan Whitcraft</t>
  </si>
  <si>
    <t>Xin WangTianyu Qi</t>
  </si>
  <si>
    <t>Albert Torres NohalesElias Aretz</t>
  </si>
  <si>
    <t>Campbell StantonWilliam Shapland</t>
  </si>
  <si>
    <t>Malo KennishAnatole Martin</t>
  </si>
  <si>
    <t>Will JonesJustin Barnes</t>
  </si>
  <si>
    <t>Seafra GuilfoyleJohnny Durcan</t>
  </si>
  <si>
    <t>Shingen Furuya</t>
    <phoneticPr fontId="3"/>
  </si>
  <si>
    <t>Nick RobinsAlexander Hughes</t>
  </si>
  <si>
    <t>Thomas CunichMiles Davey</t>
  </si>
  <si>
    <t>Kristian PraestMarcus Langagergaard</t>
  </si>
  <si>
    <t>James GrummettSam Jones</t>
  </si>
  <si>
    <t>Adam GlogowskiMaciej Krusiec</t>
  </si>
  <si>
    <t>Jack FergusonJack Hildebrand</t>
  </si>
  <si>
    <t>Marco Soffiatti GraelGabriel Silva Simoes</t>
  </si>
  <si>
    <t>Juuso RoihuLasse Lindell</t>
  </si>
  <si>
    <t>Christopher WillifordDuncan Williford</t>
  </si>
  <si>
    <t>Massimo ContessiLuca Contessi</t>
  </si>
  <si>
    <t>Arie MoffatRyan Wood</t>
  </si>
  <si>
    <t>Pavlos Serafeim Kagialis</t>
  </si>
  <si>
    <t>Carl Emil SlothSimon Christoffersen</t>
  </si>
  <si>
    <t>Tal SadeEly Reuveny</t>
  </si>
  <si>
    <t>Robbert HuismanJorn Swart</t>
  </si>
  <si>
    <t>Olaf GanzevlesStijn Gast</t>
  </si>
  <si>
    <t>Jens-Christian Dehn-ToftehojMads Fuglbjerg</t>
  </si>
  <si>
    <t>Maor AbuYam Wirtheim</t>
  </si>
  <si>
    <t>Pol Marsans BalcellsJose Manuel Ruiz Ibanez</t>
  </si>
  <si>
    <t>Taylor HassonSteven Hardee</t>
  </si>
  <si>
    <t>Thomas StaplesWilliam Staples</t>
  </si>
  <si>
    <t>Yi Nian KohJen-E Tan</t>
  </si>
  <si>
    <t>Ricardo AlvesTiago Alves</t>
  </si>
  <si>
    <t>Aanand ThakurSatyam Rangad</t>
  </si>
  <si>
    <t>Evangelos Dolianitis</t>
  </si>
  <si>
    <t>Casey LawJack Dingemans</t>
  </si>
  <si>
    <t>Oscar AnderssonAlexander Brorsson</t>
  </si>
  <si>
    <t>Teruaki Shimakura</t>
    <phoneticPr fontId="3"/>
  </si>
  <si>
    <t>Shintaro Kamisonoda</t>
    <phoneticPr fontId="3"/>
  </si>
  <si>
    <t>Sam BaconCailen Rochford</t>
  </si>
  <si>
    <t>Kyoungduk KimSangwoo Bae</t>
  </si>
  <si>
    <t>Wiebrand De VosCorne Janssen</t>
  </si>
  <si>
    <t>Pia Dahl AndersenNora Edland</t>
  </si>
  <si>
    <t>Georgia Lewin LafranceAntonia Lewin Lafrance</t>
  </si>
  <si>
    <t>Paris HenkenAnna Tobias</t>
  </si>
  <si>
    <t>Alexandra StalderSilvia Speri</t>
  </si>
  <si>
    <t>Laura HardingAnnie Wilmot</t>
  </si>
  <si>
    <t>Alicia Fras SamsonElena Barrio Garcia</t>
  </si>
  <si>
    <t>Inga-Marie HofmannCatherine Bartelheimer</t>
  </si>
  <si>
    <t>Moja Maru ScheelFreya Feilcke</t>
  </si>
  <si>
    <t>Megan BrickwoodStephanie Orton</t>
  </si>
  <si>
    <t>Sarah SteyaertCharline Picon</t>
  </si>
  <si>
    <t>Mathilde LovadinaAude Compan</t>
  </si>
  <si>
    <t>Carlotta OmariSveva Carraro</t>
  </si>
  <si>
    <t>Antonia SchultheisVictoria Schultheis</t>
  </si>
  <si>
    <t>Anna Yamazaki</t>
    <phoneticPr fontId="3"/>
  </si>
  <si>
    <t>Sena Takano</t>
    <phoneticPr fontId="3"/>
  </si>
  <si>
    <t>Mina FergusonDervla Duggan</t>
  </si>
  <si>
    <t>Sofia GiunchigliaGiulia Schio</t>
  </si>
  <si>
    <t>Shasha ChenMengting Wang</t>
  </si>
  <si>
    <t>Eleanor KeersJessica Jobson</t>
  </si>
  <si>
    <t>Natasha BryantMadeleine McLeay</t>
  </si>
  <si>
    <t>Rebekka JohannesenIben Nielsby Christensen</t>
  </si>
  <si>
    <t>Charlotte HenkelCarolina Horlbeck</t>
  </si>
  <si>
    <t>Josefine NojgaardEsther Bojsen-Moller</t>
  </si>
  <si>
    <t>Manon PeyreClara-Sofia Stamminger De Moura</t>
  </si>
  <si>
    <t>Marija Andela De Micheli VitturiMihaela Zjena De Micheli Vitturi</t>
  </si>
  <si>
    <t>Julia HenrikssonKlara Johansson</t>
  </si>
  <si>
    <t>Josephine FrederiksenLaura Zeeberg</t>
  </si>
  <si>
    <t>Helen PaisHelen Ausman</t>
  </si>
  <si>
    <t>Courtney Reynolds- SmithBrianna Reynolds-Smith</t>
  </si>
  <si>
    <t>Marlies SchoutenMaud Lodewijk</t>
  </si>
  <si>
    <t>Zofia BurskaSara Tkadlecova</t>
  </si>
  <si>
    <t>Gabriela CzapskaHanna Rajchert</t>
  </si>
  <si>
    <t>Erin Mc IlwaineEllie Cunnane</t>
  </si>
  <si>
    <t>Noya Bar AmSaar Tamir</t>
  </si>
  <si>
    <t>Wingchi Sandy ChoiMaddalena Di Salvo</t>
  </si>
  <si>
    <t>Klara UtterstromEbba Berntsson</t>
  </si>
  <si>
    <t>Diana Tudela BallonAdriana Barron Velaochaga</t>
  </si>
  <si>
    <t>Manase Ichihashi</t>
    <phoneticPr fontId="3"/>
  </si>
  <si>
    <t>Rinko Goto</t>
    <phoneticPr fontId="3"/>
  </si>
  <si>
    <t>Vera Ter HorstJorien Hin</t>
  </si>
  <si>
    <t>Tetsuya Isozaki</t>
    <phoneticPr fontId="3"/>
  </si>
  <si>
    <t>Yurie Seki</t>
    <phoneticPr fontId="3"/>
  </si>
  <si>
    <t>Simon DieschAnna Markfort</t>
  </si>
  <si>
    <t>Luise WanserPhilipp Autenrieth</t>
  </si>
  <si>
    <t>Diogo CostaCarolina Joao</t>
  </si>
  <si>
    <t>Silvia MasNicolas Rodriguez</t>
  </si>
  <si>
    <t>Vita HeathcoteChris Grube</t>
  </si>
  <si>
    <t>Matisse PacaudLucie De Gennes</t>
  </si>
  <si>
    <t>Ming XuYahan Tu</t>
  </si>
  <si>
    <t>Theresa LofflerChristopher Hoerr</t>
  </si>
  <si>
    <t>Louisa NordstromTrevor Bornarth</t>
  </si>
  <si>
    <t>Henrique Duarte HaddadIsabel Swan</t>
  </si>
  <si>
    <t>Daichi Takayama</t>
    <phoneticPr fontId="3"/>
  </si>
  <si>
    <t>Fuyuka Morita</t>
    <phoneticPr fontId="3"/>
  </si>
  <si>
    <t>Charlotte LeighRyan Orr</t>
  </si>
  <si>
    <t>Theres DahnkeMatti Cipra</t>
  </si>
  <si>
    <t>Ai Kondo Yoshida</t>
    <phoneticPr fontId="3"/>
  </si>
  <si>
    <t>Yugo Yoshida</t>
    <phoneticPr fontId="3"/>
  </si>
  <si>
    <t>Neus Ballester Bover</t>
  </si>
  <si>
    <t>Hugo Le ClechAloise Retornaz</t>
  </si>
  <si>
    <t>Efe Tulcali</t>
  </si>
  <si>
    <t>Rodrigo Linck DuarteAna Luiza Busato Barbachan</t>
  </si>
  <si>
    <t>Belen TavellaTomas Dietrich</t>
  </si>
  <si>
    <t>Afrodite ZegersPim Van Vugt</t>
  </si>
  <si>
    <t>Elena BertaBruno Festo</t>
  </si>
  <si>
    <t>Hannah BristowJames Taylor</t>
  </si>
  <si>
    <t>Linda FahrniCyril Schuepbach</t>
  </si>
  <si>
    <t>Benedetta Di SalleAlessio Bellico</t>
  </si>
  <si>
    <t>Manon Pennaneac'HPierre Williot</t>
  </si>
  <si>
    <t>Muhammad Fauzi Kaman ShahJuni Karimah Noor Jamali</t>
  </si>
  <si>
    <t>Juliana Dias Ferreira DuqueRafael Martins</t>
  </si>
  <si>
    <t>Rosa DonnerNiklas Haberl</t>
  </si>
  <si>
    <t>Agnieszka PawlowskaBartlomiej Szlija</t>
  </si>
  <si>
    <t>Zofia KorsakFranciszek Borys</t>
  </si>
  <si>
    <t>Ariadni Paraskevi SpanakiOdysseas Emmanouil Spanakis</t>
  </si>
  <si>
    <t>Navee ThamsoontornPiyaporn Khemkaew</t>
  </si>
  <si>
    <t>Sophie JacksonAngus Higgins</t>
  </si>
  <si>
    <t>Pablo Ruiz PonceMar Gil Roig</t>
  </si>
  <si>
    <t>Shraddha VermaRavindra Kumar Sharma</t>
  </si>
  <si>
    <t>Derek ScottRebecca Hume</t>
  </si>
  <si>
    <t>Kacper PaszekOliwia Laskowska</t>
  </si>
  <si>
    <t>Carmen CowlesDavid Hughes</t>
  </si>
  <si>
    <t>Brittany WornallSam Street</t>
  </si>
  <si>
    <t>Lampis Eulampios GiannoulisEleni Giannouli</t>
  </si>
  <si>
    <t>Julia JacobsenEmil Forslund</t>
  </si>
  <si>
    <t>Annabelle Rennie-YoungerBlake McGlashan</t>
  </si>
  <si>
    <t>Martin FrasMija Skerlavaj</t>
  </si>
  <si>
    <t>Ema SamarzijaLeon Scheidl</t>
  </si>
  <si>
    <t>Kyra PhelanSawyer Bastian</t>
  </si>
  <si>
    <t>Daumante PetraityteJurgis Jurgelionis</t>
  </si>
  <si>
    <t>Ruggero TitaCaterina Banti</t>
  </si>
  <si>
    <t>John GimsonAnna Burnet</t>
  </si>
  <si>
    <t>Emil JaruddHanna Jonsson</t>
  </si>
  <si>
    <t>Laila Van Der MeerBjarne Bouwer</t>
  </si>
  <si>
    <t>Vittorio BissaroMaellle Frascari</t>
  </si>
  <si>
    <t>Gianluigi UgoliniMaria Giubilei</t>
  </si>
  <si>
    <t>Paul KohlhoffAlica Stuhlemmer</t>
  </si>
  <si>
    <t>Micah WilkinsonErica Dawson</t>
  </si>
  <si>
    <t>Mateo MajdalaniEugenia Bosco</t>
  </si>
  <si>
    <t>Sinem KurtbayAkseli Keskinen</t>
  </si>
  <si>
    <t>Tara Pacheco Van RijnsoeverAndres Barrio Garcia</t>
  </si>
  <si>
    <t>Laura FareseMatthaus Zoechling</t>
  </si>
  <si>
    <t>Natacha Violet Saouma-PedersenMathias Bruun Borreskov</t>
  </si>
  <si>
    <t>Lukas HaberlTanja Frank</t>
  </si>
  <si>
    <t>Billy BessonNoa Ancian</t>
  </si>
  <si>
    <t>Ida SvenssonMarcus Dackhammar</t>
  </si>
  <si>
    <t>Santiago Raul LangeVictoria Travascio</t>
  </si>
  <si>
    <t>Sarah Newberry MooreDavid Liebenberg</t>
  </si>
  <si>
    <t>Brin LiddellRhiannan Brown</t>
  </si>
  <si>
    <t>Ruben BoothRita Booth Ferrando</t>
  </si>
  <si>
    <t>Huicong MaiLinlin Chen</t>
  </si>
  <si>
    <t>Xuezhe YangXiaoxiao Hu</t>
  </si>
  <si>
    <t>Margherita PorroStefano Dezulian</t>
  </si>
  <si>
    <t>Archie GargettSarah Hoffman</t>
  </si>
  <si>
    <t>Jake LiddellLucy Copeland</t>
  </si>
  <si>
    <t>Huancheng ZhaoSaibo Wang</t>
  </si>
  <si>
    <t>Darren BundockLisa Darmanin</t>
  </si>
  <si>
    <t>Mingcheng DingSu Sha</t>
  </si>
  <si>
    <t>Samuel AlbrechtGabriela Nicolino</t>
  </si>
  <si>
    <t>Margaux BillyNoah Chauvin</t>
  </si>
  <si>
    <t>Joao SiemsenMarina Arndt</t>
  </si>
  <si>
    <t>Shibuki IITSUKA</t>
    <phoneticPr fontId="3"/>
  </si>
  <si>
    <t>Capiglia Oura Nishida</t>
    <phoneticPr fontId="3"/>
  </si>
  <si>
    <t>Willemijn OffermanScipio Houtman</t>
  </si>
  <si>
    <t>Alican KaynarBeste Kaynakci</t>
  </si>
  <si>
    <t>Iordanis PaschalidisMyrto Papadopoulou</t>
  </si>
  <si>
    <t>Justin LiuDenise Lim</t>
  </si>
  <si>
    <t>Lucas ClaeyssensMira Vanroose</t>
  </si>
  <si>
    <t>Bart KooijmanJella Rike Spijkervet</t>
  </si>
  <si>
    <t>Puck Van Der VeenWouter Van Rooijen</t>
  </si>
  <si>
    <t>Manolo Geslin GrimaudMarion Declef</t>
  </si>
  <si>
    <t>Theo WilliamsJasmine Williams</t>
  </si>
  <si>
    <t>Carson CrainLindsay Gimple</t>
  </si>
  <si>
    <t>Doiphode SiddheshwarRamya Saravanan</t>
  </si>
  <si>
    <t>Chaboud MatteoCamille Rigaud</t>
  </si>
  <si>
    <t>Andrea AschieriAnja Camusso</t>
  </si>
  <si>
    <t>Clement MartineauElena Benhayoun</t>
  </si>
  <si>
    <t>Arthur De JongheJanne Ravelingien</t>
  </si>
  <si>
    <t>Yuki Watanabe</t>
    <phoneticPr fontId="3"/>
  </si>
  <si>
    <t>Minori Ueda</t>
    <phoneticPr fontId="3"/>
  </si>
  <si>
    <t>Axel GrandjeanNoemie Fehlmann</t>
  </si>
  <si>
    <t>Arno de PLANTA</t>
  </si>
  <si>
    <t>Julien D'ORTOLI</t>
  </si>
  <si>
    <t>Gustavo ABDULKLECH</t>
  </si>
  <si>
    <t>Gustav AASHOLM-BRADLEY</t>
  </si>
  <si>
    <t>Clement AASHOLM-BRADLEY</t>
  </si>
  <si>
    <t>Mateusz GWÓŹDŹ</t>
  </si>
  <si>
    <t>Aude COMPAN</t>
  </si>
  <si>
    <t>Josephine P W FREDERIKSEN</t>
  </si>
  <si>
    <t>Mihaela Zjena de MICHELI-VITTURI</t>
  </si>
  <si>
    <t>Paula van WIERINGEN MASSANET</t>
  </si>
  <si>
    <t>2024 ILCA 6 Women's World Championship</t>
    <phoneticPr fontId="3"/>
  </si>
  <si>
    <t>Roos Wind</t>
  </si>
  <si>
    <t>Isabel Hernandez Pena</t>
  </si>
  <si>
    <t>Pia Conradi</t>
  </si>
  <si>
    <t>Sara Savelli</t>
  </si>
  <si>
    <t>Caterina Romero</t>
  </si>
  <si>
    <t>Josephine Heegaard</t>
  </si>
  <si>
    <t>Ascension Roca De Togores Benabent</t>
  </si>
  <si>
    <t>Maria Jose Poncel Maurin</t>
  </si>
  <si>
    <t>Delfina Dalli</t>
  </si>
  <si>
    <t>Gesa Papenthin</t>
  </si>
  <si>
    <t>Okyanus Arikan</t>
  </si>
  <si>
    <t>Amelie Elstner</t>
  </si>
  <si>
    <t>Isabel Busch</t>
  </si>
  <si>
    <t>Linda Dokoupilova</t>
  </si>
  <si>
    <t>Anna Vasilieva</t>
  </si>
  <si>
    <t>Marina Escudero Negron</t>
  </si>
  <si>
    <t>Marlene Riquelme Antonetti</t>
  </si>
  <si>
    <t>Ines Antoni</t>
  </si>
  <si>
    <t>Mariela Moraga</t>
  </si>
  <si>
    <t>2024 ILCA 7 Men World Championship</t>
    <phoneticPr fontId="3"/>
  </si>
  <si>
    <t>Clemente Seguel Lacámara</t>
  </si>
  <si>
    <t>Nicholas Halliday</t>
  </si>
  <si>
    <t>Christoffer Sørlie</t>
  </si>
  <si>
    <t>Ford Mccann</t>
  </si>
  <si>
    <t>Facundo Olezza</t>
  </si>
  <si>
    <t>Stefan Elliott-Shircore</t>
  </si>
  <si>
    <t>Theodor Middelthon</t>
  </si>
  <si>
    <t>Julian Hoffmann</t>
  </si>
  <si>
    <t>Nooa Laukkanen</t>
  </si>
  <si>
    <t>Nikolaj Borch</t>
  </si>
  <si>
    <t>Tim-Felipe Conradi</t>
  </si>
  <si>
    <t>Ning Zhao</t>
  </si>
  <si>
    <t>Finley Dickinson</t>
  </si>
  <si>
    <t>Michael Leigh</t>
  </si>
  <si>
    <t>Giacomo Musone</t>
  </si>
  <si>
    <t>Malcolm Lamphere</t>
  </si>
  <si>
    <t>Sam King</t>
  </si>
  <si>
    <t>Michael Compton</t>
  </si>
  <si>
    <t>Martis Pajarskas</t>
  </si>
  <si>
    <t>Isaac Schotte</t>
  </si>
  <si>
    <t>Stipe Gaspic</t>
  </si>
  <si>
    <t>Lachie Weber</t>
  </si>
  <si>
    <t>Lawson Mcaullay</t>
  </si>
  <si>
    <t>Andreas Krabbe-Christensen</t>
  </si>
  <si>
    <t>Jack Eickmeyer</t>
  </si>
  <si>
    <t>Fredrik Westman</t>
  </si>
  <si>
    <t>Dylan Forsyth</t>
  </si>
  <si>
    <t>Edward Reid</t>
  </si>
  <si>
    <t>Will Sargent</t>
  </si>
  <si>
    <t>Ricardo Seguel Lacámara</t>
  </si>
  <si>
    <t>Robby Meek</t>
  </si>
  <si>
    <t>Patrick Scally</t>
  </si>
  <si>
    <t>George Pilkington</t>
  </si>
  <si>
    <t>Yulong Qiu</t>
  </si>
  <si>
    <t>Daniel Costandi</t>
  </si>
  <si>
    <t>Alexander Bijkerk</t>
  </si>
  <si>
    <t>Julian Taylor</t>
  </si>
  <si>
    <t>Valerio Cassanmagnago</t>
  </si>
  <si>
    <t>Tom Holmes</t>
  </si>
  <si>
    <t>Thomas Farley</t>
  </si>
  <si>
    <t>Ao Higuchi</t>
  </si>
  <si>
    <t>Otto Henry</t>
  </si>
  <si>
    <t>Jindong Kong</t>
  </si>
  <si>
    <t>Patrick Cummin</t>
  </si>
  <si>
    <t>Hamish Gilsenan</t>
  </si>
  <si>
    <t>Hamish Crabb</t>
  </si>
  <si>
    <t>John Gordon</t>
  </si>
  <si>
    <t>Steve Gunther</t>
  </si>
  <si>
    <t>David Surkov</t>
  </si>
  <si>
    <t>Yuta Irie</t>
  </si>
  <si>
    <t>James Quentin Burns</t>
  </si>
  <si>
    <t>Chris Thorpe</t>
  </si>
  <si>
    <t>Vincent Peter</t>
  </si>
  <si>
    <t>2024 IQFOIL WORLD CHAMPIONSHIP</t>
    <phoneticPr fontId="3"/>
  </si>
  <si>
    <t>Nicolo RENNA</t>
  </si>
  <si>
    <t>Paweł TARNOWSKI</t>
  </si>
  <si>
    <t>Pouliquen YUN</t>
  </si>
  <si>
    <t>Radosław FURMAŃSKI</t>
  </si>
  <si>
    <t>Stanisław TREPCZYŃSKI</t>
  </si>
  <si>
    <t>Val ERZEN</t>
  </si>
  <si>
    <t>Dāvis MAZAIS</t>
  </si>
  <si>
    <t>Aksel HAAVA</t>
  </si>
  <si>
    <t>Iakovos CHRISTOFIDIS</t>
  </si>
  <si>
    <t>Elkan Reshawn OH</t>
  </si>
  <si>
    <t>Ian ANIĆ</t>
  </si>
  <si>
    <t>Jarrod JONES</t>
  </si>
  <si>
    <t>Tristen Erik KIVI</t>
  </si>
  <si>
    <t>Helene NOESMOEN</t>
  </si>
  <si>
    <t>Wuniu AYU</t>
  </si>
  <si>
    <t>Xiaoni CHEN</t>
  </si>
  <si>
    <t>Ada TAN</t>
  </si>
  <si>
    <t>Bruna MARTINELLI CESARIO DE MELLO</t>
  </si>
  <si>
    <t>Marsha BINTE SHAHRIN</t>
  </si>
  <si>
    <t>Aleksandra WASIEWICZ</t>
  </si>
  <si>
    <t>Sofia HAMALAINEN</t>
  </si>
  <si>
    <t>Megumi ISEDA (SEGAWA)</t>
  </si>
  <si>
    <t>Rebecca HELLER</t>
  </si>
  <si>
    <t>2024 470 World Championship</t>
    <phoneticPr fontId="3"/>
  </si>
  <si>
    <t>Valade LOMANE</t>
  </si>
  <si>
    <t>Juliana MARTINS DUQUE</t>
  </si>
  <si>
    <t>Nikole BARNES</t>
  </si>
  <si>
    <t>Ted MCDONOUGH</t>
  </si>
  <si>
    <t>Belén TAVELLA</t>
  </si>
  <si>
    <t>Martin CLOOS</t>
  </si>
  <si>
    <t>Emiliana Maria LOPEZ</t>
  </si>
  <si>
    <t>Ema SAMARZIJA</t>
  </si>
  <si>
    <t>Pedro Felipe ROBLES</t>
  </si>
  <si>
    <t>Carmina Sofía MALSCH FUENTES</t>
  </si>
  <si>
    <t>María José CUCALÓN</t>
  </si>
  <si>
    <t>Jonathan MARTINETTI</t>
  </si>
  <si>
    <t>Mykhailo BILOHORODSKYI</t>
  </si>
  <si>
    <t>Polina ZATOCHNA</t>
  </si>
  <si>
    <t>Matias MONTINHO</t>
  </si>
  <si>
    <t>Manuela PAULO</t>
  </si>
  <si>
    <t>Denise Helena Rui PARRUQUE</t>
  </si>
  <si>
    <t>Alcidio Portugal Almeida LINO</t>
  </si>
  <si>
    <t>2024 49er &amp; 49erFX World Championship</t>
    <phoneticPr fontId="3"/>
  </si>
  <si>
    <t>Julia PANTIN</t>
  </si>
  <si>
    <t>Noe DELPECH</t>
  </si>
  <si>
    <t>Kamisonoda SHINTARO SEIJI</t>
  </si>
  <si>
    <t>Frederik Ragan MELBYE</t>
  </si>
  <si>
    <t>Andre REGUERO</t>
  </si>
  <si>
    <t>Andre GUARAGNA</t>
  </si>
  <si>
    <t>ラストチャンス</t>
    <phoneticPr fontId="3"/>
  </si>
  <si>
    <t>・ILCA6　世界選手権</t>
    <rPh sb="7" eb="9">
      <t>セカイ</t>
    </rPh>
    <rPh sb="9" eb="12">
      <t>センシュケン</t>
    </rPh>
    <phoneticPr fontId="3"/>
  </si>
  <si>
    <t>全体平均</t>
    <rPh sb="0" eb="2">
      <t>ゼンタイ</t>
    </rPh>
    <rPh sb="2" eb="4">
      <t>ヘイキン</t>
    </rPh>
    <phoneticPr fontId="3"/>
  </si>
  <si>
    <t>・ILCA7　世界選手権</t>
    <rPh sb="7" eb="9">
      <t>セカイ</t>
    </rPh>
    <rPh sb="9" eb="12">
      <t>センシュケン</t>
    </rPh>
    <phoneticPr fontId="3"/>
  </si>
  <si>
    <t>・49er　世界選手権</t>
    <rPh sb="6" eb="8">
      <t>セカイ</t>
    </rPh>
    <rPh sb="8" eb="11">
      <t>センシュケン</t>
    </rPh>
    <phoneticPr fontId="3"/>
  </si>
  <si>
    <t>・FX世界選手権</t>
    <rPh sb="3" eb="5">
      <t>セカイ</t>
    </rPh>
    <rPh sb="5" eb="8">
      <t>センシュケン</t>
    </rPh>
    <phoneticPr fontId="3"/>
  </si>
  <si>
    <t>・iQ男子　世界選手権</t>
    <rPh sb="3" eb="5">
      <t>ダンシ</t>
    </rPh>
    <rPh sb="6" eb="8">
      <t>セカイ</t>
    </rPh>
    <rPh sb="8" eb="11">
      <t>センシュケン</t>
    </rPh>
    <phoneticPr fontId="3"/>
  </si>
  <si>
    <t>・iQ女子　世界選手権</t>
    <rPh sb="3" eb="5">
      <t>ジョシ</t>
    </rPh>
    <rPh sb="6" eb="8">
      <t>セカイ</t>
    </rPh>
    <rPh sb="8" eb="11">
      <t>センシュケン</t>
    </rPh>
    <phoneticPr fontId="3"/>
  </si>
  <si>
    <t>・iQ女子　プリンセスソフィア杯</t>
    <rPh sb="3" eb="5">
      <t>ジョシ</t>
    </rPh>
    <rPh sb="15" eb="16">
      <t>ハイ</t>
    </rPh>
    <phoneticPr fontId="3"/>
  </si>
  <si>
    <t>・Nacra　世界選手権</t>
    <rPh sb="7" eb="9">
      <t>セカイ</t>
    </rPh>
    <rPh sb="9" eb="12">
      <t>センシュケン</t>
    </rPh>
    <phoneticPr fontId="3"/>
  </si>
  <si>
    <t>・Nacra　プリンセスソフィア杯</t>
    <rPh sb="16" eb="17">
      <t>ハイ</t>
    </rPh>
    <phoneticPr fontId="3"/>
  </si>
  <si>
    <t>・470　世界選手権</t>
    <rPh sb="5" eb="7">
      <t>セカイ</t>
    </rPh>
    <rPh sb="7" eb="10">
      <t>センシュケン</t>
    </rPh>
    <phoneticPr fontId="3"/>
  </si>
  <si>
    <t>・470　プリンセスソフィア杯</t>
    <rPh sb="14" eb="15">
      <t>ハイ</t>
    </rPh>
    <phoneticPr fontId="3"/>
  </si>
  <si>
    <t>(※)下記に記載する国枠数定義＝世界選手権で獲得出来る国枠数＋アジア枠＋ラストチャンスレガッタ国枠数。各大会の参加国数の最大値が国枠数の2倍を超える場合、Next NTは＋5枠までカウントする</t>
    <rPh sb="3" eb="5">
      <t>カキ</t>
    </rPh>
    <rPh sb="6" eb="8">
      <t>キサイ</t>
    </rPh>
    <rPh sb="10" eb="11">
      <t>クニ</t>
    </rPh>
    <rPh sb="11" eb="12">
      <t>ワク</t>
    </rPh>
    <rPh sb="12" eb="13">
      <t>スウ</t>
    </rPh>
    <rPh sb="13" eb="15">
      <t>テイギ</t>
    </rPh>
    <rPh sb="16" eb="18">
      <t>セカイ</t>
    </rPh>
    <rPh sb="18" eb="21">
      <t>センシュケン</t>
    </rPh>
    <rPh sb="22" eb="26">
      <t>カクトクデキ</t>
    </rPh>
    <rPh sb="27" eb="28">
      <t>クニ</t>
    </rPh>
    <rPh sb="28" eb="29">
      <t>ワク</t>
    </rPh>
    <rPh sb="29" eb="30">
      <t>スウ</t>
    </rPh>
    <rPh sb="34" eb="35">
      <t>ワク</t>
    </rPh>
    <rPh sb="47" eb="48">
      <t>クニ</t>
    </rPh>
    <rPh sb="48" eb="49">
      <t>ワク</t>
    </rPh>
    <rPh sb="49" eb="50">
      <t>スウ</t>
    </rPh>
    <rPh sb="51" eb="54">
      <t>カクタイカイ</t>
    </rPh>
    <rPh sb="55" eb="58">
      <t>サンカコク</t>
    </rPh>
    <rPh sb="58" eb="59">
      <t>スウ</t>
    </rPh>
    <rPh sb="60" eb="63">
      <t>サイダイチ</t>
    </rPh>
    <rPh sb="64" eb="65">
      <t>クニ</t>
    </rPh>
    <rPh sb="65" eb="66">
      <t>ワク</t>
    </rPh>
    <rPh sb="66" eb="67">
      <t>スウ</t>
    </rPh>
    <rPh sb="69" eb="70">
      <t>バイ</t>
    </rPh>
    <rPh sb="71" eb="72">
      <t>コ</t>
    </rPh>
    <rPh sb="74" eb="76">
      <t>バアイ</t>
    </rPh>
    <rPh sb="87" eb="88">
      <t>ワク</t>
    </rPh>
    <phoneticPr fontId="3"/>
  </si>
  <si>
    <t>2024 Nacra Worlds</t>
  </si>
  <si>
    <t>2024 Nacra Worlds</t>
    <phoneticPr fontId="3"/>
  </si>
  <si>
    <t>Nacra17</t>
  </si>
  <si>
    <t>Nacra17</t>
    <phoneticPr fontId="3"/>
  </si>
  <si>
    <t>ITA</t>
    <phoneticPr fontId="3"/>
  </si>
  <si>
    <t>GBR</t>
    <phoneticPr fontId="3"/>
  </si>
  <si>
    <t>ARG</t>
    <phoneticPr fontId="3"/>
  </si>
  <si>
    <t>SWE</t>
    <phoneticPr fontId="3"/>
  </si>
  <si>
    <t>FIN</t>
    <phoneticPr fontId="3"/>
  </si>
  <si>
    <t>NED</t>
    <phoneticPr fontId="3"/>
  </si>
  <si>
    <t>FRA</t>
    <phoneticPr fontId="3"/>
  </si>
  <si>
    <t>BRA</t>
    <phoneticPr fontId="3"/>
  </si>
  <si>
    <t>NZL</t>
    <phoneticPr fontId="3"/>
  </si>
  <si>
    <t>ESP</t>
    <phoneticPr fontId="3"/>
  </si>
  <si>
    <t>GER</t>
    <phoneticPr fontId="3"/>
  </si>
  <si>
    <t>CHN</t>
    <phoneticPr fontId="3"/>
  </si>
  <si>
    <t>BEL</t>
    <phoneticPr fontId="3"/>
  </si>
  <si>
    <t>AUS</t>
    <phoneticPr fontId="3"/>
  </si>
  <si>
    <t>AUT</t>
    <phoneticPr fontId="3"/>
  </si>
  <si>
    <t>USA</t>
    <phoneticPr fontId="3"/>
  </si>
  <si>
    <t>TUR</t>
    <phoneticPr fontId="3"/>
  </si>
  <si>
    <t>JPN</t>
    <phoneticPr fontId="3"/>
  </si>
  <si>
    <t>SUI</t>
    <phoneticPr fontId="3"/>
  </si>
  <si>
    <t>CAN</t>
    <phoneticPr fontId="3"/>
  </si>
  <si>
    <t>Sinem KURTBAY</t>
    <phoneticPr fontId="3"/>
  </si>
  <si>
    <t>Akseli KESKINEN</t>
    <phoneticPr fontId="3"/>
  </si>
  <si>
    <t>Bjarne BOUWER</t>
    <phoneticPr fontId="3"/>
  </si>
  <si>
    <t>Lou BERTHOMIEU</t>
    <phoneticPr fontId="3"/>
  </si>
  <si>
    <t>Marina ARNDT</t>
    <phoneticPr fontId="3"/>
  </si>
  <si>
    <t>Micah WILKINSON</t>
    <phoneticPr fontId="3"/>
  </si>
  <si>
    <t>Erica DAWSON</t>
    <phoneticPr fontId="3"/>
  </si>
  <si>
    <t>Tara PACHECO</t>
    <phoneticPr fontId="3"/>
  </si>
  <si>
    <t>Andrés BARRIO</t>
    <phoneticPr fontId="3"/>
  </si>
  <si>
    <t>Margherita PORRO</t>
    <phoneticPr fontId="3"/>
  </si>
  <si>
    <t>Stefano DEZULIAN</t>
    <phoneticPr fontId="3"/>
  </si>
  <si>
    <t>Willemijn OFFERMAN</t>
    <phoneticPr fontId="3"/>
  </si>
  <si>
    <t>Scipio HOUTMAN</t>
    <phoneticPr fontId="3"/>
  </si>
  <si>
    <t>Alica STUHLEMMER</t>
    <phoneticPr fontId="3"/>
  </si>
  <si>
    <t>Paul KOHLHOFF</t>
    <phoneticPr fontId="3"/>
  </si>
  <si>
    <t>Huicong MAI</t>
    <phoneticPr fontId="3"/>
  </si>
  <si>
    <t>Chen LINLIN</t>
    <phoneticPr fontId="3"/>
  </si>
  <si>
    <t>Lucas CLAEYSSENS</t>
    <phoneticPr fontId="3"/>
  </si>
  <si>
    <t>Eline VERSTRAELEN</t>
    <phoneticPr fontId="3"/>
  </si>
  <si>
    <t>Brin LIDDELL</t>
    <phoneticPr fontId="3"/>
  </si>
  <si>
    <t>Rhiannan BROWN</t>
    <phoneticPr fontId="3"/>
  </si>
  <si>
    <t>Lukas HABERL</t>
    <phoneticPr fontId="3"/>
  </si>
  <si>
    <t>Tanja FRANK</t>
    <phoneticPr fontId="3"/>
  </si>
  <si>
    <t>Ruben BOOTH</t>
    <phoneticPr fontId="3"/>
  </si>
  <si>
    <t>Rita BOOTH</t>
    <phoneticPr fontId="3"/>
  </si>
  <si>
    <t>Laura FARESE</t>
    <phoneticPr fontId="3"/>
  </si>
  <si>
    <t>Matthäus ZÖCHLING</t>
    <phoneticPr fontId="3"/>
  </si>
  <si>
    <t>Jake LIDDELL</t>
    <phoneticPr fontId="3"/>
  </si>
  <si>
    <t>Sarah NEWBERRY</t>
    <phoneticPr fontId="3"/>
  </si>
  <si>
    <t>David LIEBENBERG</t>
    <phoneticPr fontId="3"/>
  </si>
  <si>
    <t>Margaux BILLY</t>
    <phoneticPr fontId="3"/>
  </si>
  <si>
    <t>Noah CHAUVIN</t>
    <phoneticPr fontId="3"/>
  </si>
  <si>
    <t>Alican KAYNAR</t>
    <phoneticPr fontId="3"/>
  </si>
  <si>
    <t>Beste KAYNAKCı</t>
    <phoneticPr fontId="3"/>
  </si>
  <si>
    <t>Mingcheng DING</t>
    <phoneticPr fontId="3"/>
  </si>
  <si>
    <t>Su SHA</t>
    <phoneticPr fontId="3"/>
  </si>
  <si>
    <t>Huancheng ZHAO</t>
    <phoneticPr fontId="3"/>
  </si>
  <si>
    <t>Ting YU</t>
    <phoneticPr fontId="3"/>
  </si>
  <si>
    <t>Shibuki IITSUKA</t>
    <phoneticPr fontId="3"/>
  </si>
  <si>
    <t>Oura NISHIDA CAPIGLIA</t>
    <phoneticPr fontId="3"/>
  </si>
  <si>
    <t>Clément MARTINEAU</t>
    <phoneticPr fontId="3"/>
  </si>
  <si>
    <t>Camille RIGAUD</t>
    <phoneticPr fontId="3"/>
  </si>
  <si>
    <t>Arto HIRSCH</t>
    <phoneticPr fontId="3"/>
  </si>
  <si>
    <t>Giulia FAVA</t>
    <phoneticPr fontId="3"/>
  </si>
  <si>
    <t>Andrea ASCHIERI</t>
    <phoneticPr fontId="3"/>
  </si>
  <si>
    <t>Anja CAMUSSO</t>
    <phoneticPr fontId="3"/>
  </si>
  <si>
    <t>Xuezhe YANG</t>
    <phoneticPr fontId="3"/>
  </si>
  <si>
    <t>Xiaoxiao HU</t>
    <phoneticPr fontId="3"/>
  </si>
  <si>
    <t>Theo WILLIAMS</t>
    <phoneticPr fontId="3"/>
  </si>
  <si>
    <t>Carson CRAIN</t>
    <phoneticPr fontId="3"/>
  </si>
  <si>
    <t>Changhang FAN</t>
    <phoneticPr fontId="3"/>
  </si>
  <si>
    <t>Huamei XU</t>
    <phoneticPr fontId="3"/>
  </si>
  <si>
    <t>Thomas PROUST</t>
    <phoneticPr fontId="3"/>
  </si>
  <si>
    <t>Eloise CLABON</t>
    <phoneticPr fontId="3"/>
  </si>
  <si>
    <t>YU JINHUAN</t>
    <phoneticPr fontId="3"/>
  </si>
  <si>
    <t>Jialu XU</t>
    <phoneticPr fontId="3"/>
  </si>
  <si>
    <t>Kwinten BORGHIJS</t>
    <phoneticPr fontId="3"/>
  </si>
  <si>
    <t>Lieselotte BORGHIJS</t>
    <phoneticPr fontId="3"/>
  </si>
  <si>
    <t>Puck van der VEEN</t>
    <phoneticPr fontId="3"/>
  </si>
  <si>
    <t>Wouter van ROOIJEN</t>
    <phoneticPr fontId="3"/>
  </si>
  <si>
    <t>Galen RICHARDSON</t>
    <phoneticPr fontId="3"/>
  </si>
  <si>
    <t xml:space="preserve">Madeline GILLIS	</t>
    <phoneticPr fontId="3"/>
  </si>
  <si>
    <t>Axel GRANDJEAN</t>
    <phoneticPr fontId="3"/>
  </si>
  <si>
    <t>Noémie FEHLMANN</t>
    <phoneticPr fontId="3"/>
  </si>
  <si>
    <t>Arthur de JONGHE</t>
    <phoneticPr fontId="3"/>
  </si>
  <si>
    <t>Janne RAVELINGIEN</t>
    <phoneticPr fontId="3"/>
  </si>
  <si>
    <t>Matteo CHABOUD</t>
    <phoneticPr fontId="3"/>
  </si>
  <si>
    <t>Julia OLLIVIER</t>
    <phoneticPr fontId="3"/>
  </si>
  <si>
    <t>Manolo GESLIN GRIMAUD</t>
    <phoneticPr fontId="3"/>
  </si>
  <si>
    <t>Marion DECLEF</t>
    <phoneticPr fontId="3"/>
  </si>
  <si>
    <t>世界選手権</t>
    <rPh sb="0" eb="2">
      <t>セカイ</t>
    </rPh>
    <rPh sb="2" eb="5">
      <t>センシュケン</t>
    </rPh>
    <phoneticPr fontId="3"/>
  </si>
  <si>
    <t>2024 Kite Worlds</t>
    <phoneticPr fontId="3"/>
  </si>
  <si>
    <t>Kite Men</t>
    <phoneticPr fontId="3"/>
  </si>
  <si>
    <t>SGP</t>
    <phoneticPr fontId="3"/>
  </si>
  <si>
    <t>CRO</t>
    <phoneticPr fontId="3"/>
  </si>
  <si>
    <t>SLO</t>
    <phoneticPr fontId="3"/>
  </si>
  <si>
    <t>CYP</t>
    <phoneticPr fontId="3"/>
  </si>
  <si>
    <t>POL</t>
    <phoneticPr fontId="3"/>
  </si>
  <si>
    <t>ISR</t>
    <phoneticPr fontId="3"/>
  </si>
  <si>
    <t>GRE</t>
    <phoneticPr fontId="3"/>
  </si>
  <si>
    <t>CZE</t>
    <phoneticPr fontId="3"/>
  </si>
  <si>
    <t>MON</t>
    <phoneticPr fontId="3"/>
  </si>
  <si>
    <t>ANT</t>
    <phoneticPr fontId="3"/>
  </si>
  <si>
    <t>POR</t>
    <phoneticPr fontId="3"/>
  </si>
  <si>
    <t>COL</t>
    <phoneticPr fontId="3"/>
  </si>
  <si>
    <t>DOM</t>
    <phoneticPr fontId="3"/>
  </si>
  <si>
    <t>MRI</t>
    <phoneticPr fontId="3"/>
  </si>
  <si>
    <t>THA</t>
    <phoneticPr fontId="3"/>
  </si>
  <si>
    <t>TGA</t>
    <phoneticPr fontId="3"/>
  </si>
  <si>
    <t>IND</t>
    <phoneticPr fontId="3"/>
  </si>
  <si>
    <t>Maximilian Maeder</t>
    <phoneticPr fontId="3"/>
  </si>
  <si>
    <t>Maksymilian Zakowski</t>
  </si>
  <si>
    <t>Gian Stragiotti</t>
  </si>
  <si>
    <t>Lukas Walton-Keim</t>
  </si>
  <si>
    <t>Kameron Maramenides</t>
  </si>
  <si>
    <t>Samuel Dickinson</t>
  </si>
  <si>
    <t>Mattia Maini </t>
  </si>
  <si>
    <t>Nell De Jaham</t>
  </si>
  <si>
    <t>Lucas Fonseca</t>
  </si>
  <si>
    <t>Alexander Ehlen</t>
    <phoneticPr fontId="3"/>
  </si>
  <si>
    <t>Alejandro Climent</t>
    <phoneticPr fontId="3"/>
  </si>
  <si>
    <t>Jan Voester </t>
  </si>
  <si>
    <t>Yangying Wu</t>
  </si>
  <si>
    <t>Victor Alfonso Bolanos Lopez</t>
    <phoneticPr fontId="3"/>
  </si>
  <si>
    <t>Jacobo Espi</t>
  </si>
  <si>
    <t>Malo Quernec</t>
  </si>
  <si>
    <t>Paul Labordere</t>
  </si>
  <si>
    <t>Hector Paturau</t>
  </si>
  <si>
    <t>Piotr Szymiec</t>
  </si>
  <si>
    <t>Billy Guy</t>
  </si>
  <si>
    <t>Adam Keaton</t>
  </si>
  <si>
    <t>Enzo Perez</t>
  </si>
  <si>
    <t>Mateo Coguiec</t>
  </si>
  <si>
    <t>Gaspard Petit</t>
  </si>
  <si>
    <t>Duuk Van Hees </t>
  </si>
  <si>
    <t>Giuseppe Paolillo</t>
  </si>
  <si>
    <t>Carlos Espi </t>
  </si>
  <si>
    <t>Cedric Baker </t>
  </si>
  <si>
    <t>Leonard Collado</t>
  </si>
  <si>
    <t>Eloan Roche</t>
  </si>
  <si>
    <t>Angelo Soli</t>
  </si>
  <si>
    <t>Louis Garino</t>
  </si>
  <si>
    <t>Derin Cem Baba</t>
  </si>
  <si>
    <t>Vasileios Livas</t>
  </si>
  <si>
    <t>Julio Houze</t>
  </si>
  <si>
    <t>Titouan Chinot</t>
  </si>
  <si>
    <t>Enzo Louber </t>
  </si>
  <si>
    <t>Sirawit Prangsri</t>
  </si>
  <si>
    <t>Jean Romain Morel</t>
  </si>
  <si>
    <t>Luis Del Toro</t>
  </si>
  <si>
    <t>Stephane Monfort</t>
  </si>
  <si>
    <t>Matt Faus</t>
  </si>
  <si>
    <t>Philippe Ettore</t>
  </si>
  <si>
    <t>Sagdipat Thongjan</t>
  </si>
  <si>
    <t>Arthur Lhez</t>
  </si>
  <si>
    <t>ラストチャンス</t>
    <phoneticPr fontId="3"/>
  </si>
  <si>
    <t>・Kite男子　世界選手権</t>
    <rPh sb="5" eb="7">
      <t>ダンシ</t>
    </rPh>
    <rPh sb="8" eb="10">
      <t>セカイ</t>
    </rPh>
    <rPh sb="10" eb="13">
      <t>センシュケン</t>
    </rPh>
    <phoneticPr fontId="3"/>
  </si>
  <si>
    <t>・Kite男子　プリンセスソフィア杯</t>
    <rPh sb="5" eb="7">
      <t>ダンシ</t>
    </rPh>
    <rPh sb="17" eb="18">
      <t>ハイ</t>
    </rPh>
    <phoneticPr fontId="3"/>
  </si>
  <si>
    <t>North America &amp; The Caribbean</t>
    <phoneticPr fontId="3"/>
  </si>
  <si>
    <t>Central &amp; South America</t>
    <phoneticPr fontId="3"/>
  </si>
  <si>
    <t>Oceania</t>
    <phoneticPr fontId="3"/>
  </si>
  <si>
    <t>Europe</t>
  </si>
  <si>
    <t>Europe</t>
    <phoneticPr fontId="3"/>
  </si>
  <si>
    <t>Asia</t>
    <phoneticPr fontId="3"/>
  </si>
  <si>
    <t>Africa</t>
    <phoneticPr fontId="3"/>
  </si>
  <si>
    <t>Host</t>
    <phoneticPr fontId="3"/>
  </si>
  <si>
    <t>ラストチャンス</t>
    <phoneticPr fontId="3"/>
  </si>
  <si>
    <t>Europe1</t>
    <phoneticPr fontId="3"/>
  </si>
  <si>
    <t>Europe2</t>
    <phoneticPr fontId="3"/>
  </si>
  <si>
    <t>Central &amp; South America1</t>
    <phoneticPr fontId="3"/>
  </si>
  <si>
    <t>North America &amp; The Caribbean1</t>
    <phoneticPr fontId="3"/>
  </si>
  <si>
    <t>Asia1</t>
    <phoneticPr fontId="3"/>
  </si>
  <si>
    <t>Asia2</t>
    <phoneticPr fontId="3"/>
  </si>
  <si>
    <t>Asia3</t>
    <phoneticPr fontId="3"/>
  </si>
  <si>
    <t>North America &amp; The Caribbean2</t>
    <phoneticPr fontId="3"/>
  </si>
  <si>
    <t>Central &amp; South America2</t>
    <phoneticPr fontId="3"/>
  </si>
  <si>
    <t>Africa1</t>
    <phoneticPr fontId="3"/>
  </si>
  <si>
    <t>Oceania1</t>
    <phoneticPr fontId="3"/>
  </si>
  <si>
    <t>North America &amp; The Caribbean1</t>
    <phoneticPr fontId="3"/>
  </si>
  <si>
    <t>Asia</t>
    <phoneticPr fontId="3"/>
  </si>
  <si>
    <t>Africa</t>
    <phoneticPr fontId="3"/>
  </si>
  <si>
    <t>世界選手権</t>
    <rPh sb="0" eb="5">
      <t>セカイセンシュケン</t>
    </rPh>
    <phoneticPr fontId="3"/>
  </si>
  <si>
    <t>世界選手権２</t>
    <rPh sb="0" eb="5">
      <t>セカイセンシュケン</t>
    </rPh>
    <phoneticPr fontId="3"/>
  </si>
  <si>
    <t>Central &amp; South America２</t>
    <phoneticPr fontId="3"/>
  </si>
  <si>
    <t>Africa1</t>
    <phoneticPr fontId="3"/>
  </si>
  <si>
    <t>Oceania</t>
    <phoneticPr fontId="3"/>
  </si>
  <si>
    <t>North America &amp; The Caribbean</t>
    <phoneticPr fontId="3"/>
  </si>
  <si>
    <t>地域</t>
    <rPh sb="0" eb="2">
      <t>チイキ</t>
    </rPh>
    <phoneticPr fontId="3"/>
  </si>
  <si>
    <t>Europe</t>
    <phoneticPr fontId="3"/>
  </si>
  <si>
    <t>Europe２</t>
    <phoneticPr fontId="3"/>
  </si>
  <si>
    <t>Oceania2</t>
    <phoneticPr fontId="3"/>
  </si>
  <si>
    <t>North America &amp; The Caribbean 1</t>
    <phoneticPr fontId="3"/>
  </si>
  <si>
    <t>North America &amp; The Caribbean 2</t>
    <phoneticPr fontId="3"/>
  </si>
  <si>
    <t>ラストチャンス</t>
    <phoneticPr fontId="3"/>
  </si>
  <si>
    <t>Host</t>
    <phoneticPr fontId="3"/>
  </si>
  <si>
    <t>North America &amp; The Caribbean</t>
    <phoneticPr fontId="3"/>
  </si>
  <si>
    <t>North America &amp; The Caribbean1</t>
    <phoneticPr fontId="3"/>
  </si>
  <si>
    <t>Central &amp; South America2</t>
    <phoneticPr fontId="3"/>
  </si>
  <si>
    <t>North America &amp; The Caribbean2</t>
    <phoneticPr fontId="3"/>
  </si>
  <si>
    <t>Oceania2</t>
    <phoneticPr fontId="3"/>
  </si>
  <si>
    <t>Africa</t>
    <phoneticPr fontId="3"/>
  </si>
  <si>
    <t>ラストチャンス</t>
    <phoneticPr fontId="3"/>
  </si>
  <si>
    <t>Africa</t>
    <phoneticPr fontId="3"/>
  </si>
  <si>
    <t>North America &amp; The Caribbean２</t>
    <phoneticPr fontId="3"/>
  </si>
  <si>
    <t>Africa2</t>
    <phoneticPr fontId="3"/>
  </si>
  <si>
    <t>・ILCA6　プリンセスソフィア杯</t>
    <rPh sb="16" eb="17">
      <t>ハイ</t>
    </rPh>
    <phoneticPr fontId="3"/>
  </si>
  <si>
    <t>・FX　プリンセスソフィア杯</t>
    <rPh sb="13" eb="14">
      <t>ハイ</t>
    </rPh>
    <phoneticPr fontId="3"/>
  </si>
  <si>
    <t>・iQ男子　プリンセスソフィア杯</t>
    <rPh sb="3" eb="5">
      <t>ダンシ</t>
    </rPh>
    <rPh sb="15" eb="16">
      <t>ハイ</t>
    </rPh>
    <phoneticPr fontId="3"/>
  </si>
  <si>
    <t>●検証用グラフ</t>
    <rPh sb="1" eb="4">
      <t>ケンショウヨウ</t>
    </rPh>
    <phoneticPr fontId="3"/>
  </si>
  <si>
    <t>NT</t>
    <phoneticPr fontId="3"/>
  </si>
  <si>
    <t>Next NT</t>
    <phoneticPr fontId="3"/>
  </si>
  <si>
    <t>2022PS</t>
    <phoneticPr fontId="3"/>
  </si>
  <si>
    <t>2022Worlds</t>
    <phoneticPr fontId="3"/>
  </si>
  <si>
    <t>2023PS</t>
    <phoneticPr fontId="3"/>
  </si>
  <si>
    <t>2023Worlds</t>
    <phoneticPr fontId="3"/>
  </si>
  <si>
    <t>2024PS</t>
    <phoneticPr fontId="3"/>
  </si>
  <si>
    <t>2024 Worlds</t>
    <phoneticPr fontId="3"/>
  </si>
  <si>
    <t>FX</t>
    <phoneticPr fontId="3"/>
  </si>
  <si>
    <t>iQ Men</t>
    <phoneticPr fontId="3"/>
  </si>
  <si>
    <t>iQ Women</t>
    <phoneticPr fontId="3"/>
  </si>
  <si>
    <t>● 2022年～2024年 世界選手権/プリンセスソフィア杯　国枠順位分析</t>
    <rPh sb="6" eb="7">
      <t>ネン</t>
    </rPh>
    <rPh sb="12" eb="13">
      <t>ネン</t>
    </rPh>
    <rPh sb="14" eb="16">
      <t>セカイ</t>
    </rPh>
    <rPh sb="16" eb="19">
      <t>センシュケン</t>
    </rPh>
    <rPh sb="29" eb="30">
      <t>ハイ</t>
    </rPh>
    <rPh sb="31" eb="32">
      <t>クニ</t>
    </rPh>
    <rPh sb="32" eb="33">
      <t>ワク</t>
    </rPh>
    <rPh sb="33" eb="35">
      <t>ジュンイ</t>
    </rPh>
    <rPh sb="35" eb="37">
      <t>ブンセキ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</si>
</sst>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%"/>
    <numFmt numFmtId="177" formatCode="0_);\(0\)"/>
  </numFmts>
  <fonts count="1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theme="0"/>
      <name val="游ゴシック"/>
      <family val="3"/>
      <charset val="128"/>
      <scheme val="minor"/>
    </font>
    <font>
      <b/>
      <u/>
      <sz val="11"/>
      <color theme="1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11"/>
      <color rgb="FF0070C0"/>
      <name val="游ゴシック"/>
      <family val="2"/>
      <charset val="128"/>
      <scheme val="minor"/>
    </font>
    <font>
      <sz val="11"/>
      <color rgb="FFC00000"/>
      <name val="游ゴシック"/>
      <family val="2"/>
      <charset val="128"/>
      <scheme val="minor"/>
    </font>
    <font>
      <sz val="11"/>
      <color rgb="FF333333"/>
      <name val="游ゴシック"/>
      <family val="3"/>
      <charset val="128"/>
      <scheme val="minor"/>
    </font>
    <font>
      <sz val="11"/>
      <color rgb="FF000000"/>
      <name val="游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C0000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theme="0"/>
      </right>
      <top style="thin">
        <color auto="1"/>
      </top>
      <bottom/>
      <diagonal/>
    </border>
    <border>
      <left style="thin">
        <color auto="1"/>
      </left>
      <right style="thin">
        <color theme="0"/>
      </right>
      <top/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auto="1"/>
      </top>
      <bottom/>
      <diagonal/>
    </border>
    <border>
      <left style="thin">
        <color theme="0"/>
      </left>
      <right style="thin">
        <color theme="0"/>
      </right>
      <top/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auto="1"/>
      </bottom>
      <diagonal/>
    </border>
    <border>
      <left style="thin">
        <color theme="0"/>
      </left>
      <right/>
      <top style="thin">
        <color auto="1"/>
      </top>
      <bottom/>
      <diagonal/>
    </border>
    <border>
      <left/>
      <right style="thin">
        <color theme="0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95">
    <xf numFmtId="0" fontId="0" fillId="0" borderId="0" xfId="0">
      <alignment vertical="center"/>
    </xf>
    <xf numFmtId="176" fontId="4" fillId="0" borderId="0" xfId="1" applyNumberFormat="1" applyFont="1">
      <alignment vertical="center"/>
    </xf>
    <xf numFmtId="176" fontId="0" fillId="0" borderId="0" xfId="1" applyNumberFormat="1" applyFont="1">
      <alignment vertical="center"/>
    </xf>
    <xf numFmtId="176" fontId="0" fillId="0" borderId="0" xfId="1" applyNumberFormat="1" applyFont="1" applyFill="1">
      <alignment vertical="center"/>
    </xf>
    <xf numFmtId="177" fontId="0" fillId="0" borderId="0" xfId="0" applyNumberFormat="1">
      <alignment vertical="center"/>
    </xf>
    <xf numFmtId="0" fontId="0" fillId="2" borderId="0" xfId="0" applyFill="1">
      <alignment vertical="center"/>
    </xf>
    <xf numFmtId="176" fontId="0" fillId="2" borderId="0" xfId="1" applyNumberFormat="1" applyFont="1" applyFill="1">
      <alignment vertical="center"/>
    </xf>
    <xf numFmtId="177" fontId="0" fillId="2" borderId="0" xfId="0" applyNumberFormat="1" applyFill="1">
      <alignment vertical="center"/>
    </xf>
    <xf numFmtId="0" fontId="0" fillId="3" borderId="0" xfId="0" applyFill="1">
      <alignment vertical="center"/>
    </xf>
    <xf numFmtId="176" fontId="0" fillId="3" borderId="0" xfId="1" applyNumberFormat="1" applyFont="1" applyFill="1">
      <alignment vertical="center"/>
    </xf>
    <xf numFmtId="177" fontId="0" fillId="3" borderId="0" xfId="0" applyNumberFormat="1" applyFill="1">
      <alignment vertical="center"/>
    </xf>
    <xf numFmtId="0" fontId="0" fillId="4" borderId="0" xfId="0" applyFill="1">
      <alignment vertical="center"/>
    </xf>
    <xf numFmtId="176" fontId="0" fillId="4" borderId="0" xfId="1" applyNumberFormat="1" applyFont="1" applyFill="1">
      <alignment vertical="center"/>
    </xf>
    <xf numFmtId="177" fontId="0" fillId="4" borderId="0" xfId="0" applyNumberFormat="1" applyFill="1">
      <alignment vertical="center"/>
    </xf>
    <xf numFmtId="0" fontId="5" fillId="2" borderId="0" xfId="0" applyFont="1" applyFill="1">
      <alignment vertical="center"/>
    </xf>
    <xf numFmtId="177" fontId="5" fillId="2" borderId="0" xfId="0" applyNumberFormat="1" applyFont="1" applyFill="1">
      <alignment vertical="center"/>
    </xf>
    <xf numFmtId="176" fontId="5" fillId="2" borderId="0" xfId="1" applyNumberFormat="1" applyFont="1" applyFill="1">
      <alignment vertical="center"/>
    </xf>
    <xf numFmtId="0" fontId="0" fillId="5" borderId="0" xfId="0" applyFill="1">
      <alignment vertical="center"/>
    </xf>
    <xf numFmtId="0" fontId="8" fillId="5" borderId="0" xfId="0" applyFont="1" applyFill="1">
      <alignment vertical="center"/>
    </xf>
    <xf numFmtId="0" fontId="0" fillId="5" borderId="1" xfId="0" applyFill="1" applyBorder="1" applyAlignment="1">
      <alignment horizontal="right" vertical="center"/>
    </xf>
    <xf numFmtId="0" fontId="9" fillId="7" borderId="7" xfId="0" applyFont="1" applyFill="1" applyBorder="1" applyAlignment="1">
      <alignment horizontal="center" vertical="center"/>
    </xf>
    <xf numFmtId="0" fontId="9" fillId="4" borderId="7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176" fontId="0" fillId="5" borderId="1" xfId="1" applyNumberFormat="1" applyFont="1" applyFill="1" applyBorder="1" applyAlignment="1">
      <alignment horizontal="right" vertical="center"/>
    </xf>
    <xf numFmtId="0" fontId="6" fillId="5" borderId="1" xfId="0" applyFont="1" applyFill="1" applyBorder="1" applyAlignment="1">
      <alignment horizontal="right" vertical="center"/>
    </xf>
    <xf numFmtId="176" fontId="6" fillId="5" borderId="1" xfId="1" applyNumberFormat="1" applyFont="1" applyFill="1" applyBorder="1" applyAlignment="1">
      <alignment horizontal="right" vertical="center"/>
    </xf>
    <xf numFmtId="176" fontId="0" fillId="5" borderId="0" xfId="1" applyNumberFormat="1" applyFont="1" applyFill="1">
      <alignment vertical="center"/>
    </xf>
    <xf numFmtId="0" fontId="0" fillId="5" borderId="0" xfId="0" applyFill="1" applyAlignment="1"/>
    <xf numFmtId="0" fontId="10" fillId="5" borderId="0" xfId="0" applyFont="1" applyFill="1" applyAlignment="1"/>
    <xf numFmtId="176" fontId="0" fillId="5" borderId="0" xfId="0" applyNumberFormat="1" applyFill="1">
      <alignment vertical="center"/>
    </xf>
    <xf numFmtId="0" fontId="12" fillId="5" borderId="1" xfId="0" applyFont="1" applyFill="1" applyBorder="1" applyAlignment="1">
      <alignment horizontal="right" vertical="center"/>
    </xf>
    <xf numFmtId="176" fontId="12" fillId="5" borderId="1" xfId="1" applyNumberFormat="1" applyFont="1" applyFill="1" applyBorder="1" applyAlignment="1">
      <alignment horizontal="right" vertical="center"/>
    </xf>
    <xf numFmtId="0" fontId="0" fillId="5" borderId="10" xfId="0" applyFill="1" applyBorder="1" applyAlignment="1">
      <alignment horizontal="right" vertical="center"/>
    </xf>
    <xf numFmtId="0" fontId="0" fillId="5" borderId="0" xfId="0" applyFill="1" applyAlignment="1">
      <alignment horizontal="right" vertical="center"/>
    </xf>
    <xf numFmtId="176" fontId="7" fillId="4" borderId="0" xfId="1" applyNumberFormat="1" applyFont="1" applyFill="1">
      <alignment vertical="center"/>
    </xf>
    <xf numFmtId="176" fontId="7" fillId="7" borderId="0" xfId="1" applyNumberFormat="1" applyFont="1" applyFill="1">
      <alignment vertical="center"/>
    </xf>
    <xf numFmtId="176" fontId="7" fillId="4" borderId="0" xfId="0" applyNumberFormat="1" applyFont="1" applyFill="1">
      <alignment vertical="center"/>
    </xf>
    <xf numFmtId="176" fontId="7" fillId="7" borderId="0" xfId="0" applyNumberFormat="1" applyFont="1" applyFill="1">
      <alignment vertical="center"/>
    </xf>
    <xf numFmtId="0" fontId="7" fillId="5" borderId="1" xfId="0" applyFont="1" applyFill="1" applyBorder="1" applyAlignment="1">
      <alignment horizontal="right" vertical="center"/>
    </xf>
    <xf numFmtId="176" fontId="7" fillId="5" borderId="1" xfId="1" applyNumberFormat="1" applyFont="1" applyFill="1" applyBorder="1" applyAlignment="1">
      <alignment horizontal="right" vertical="center"/>
    </xf>
    <xf numFmtId="0" fontId="9" fillId="5" borderId="1" xfId="0" applyFont="1" applyFill="1" applyBorder="1" applyAlignment="1">
      <alignment horizontal="right" vertical="center"/>
    </xf>
    <xf numFmtId="0" fontId="5" fillId="5" borderId="1" xfId="0" applyFont="1" applyFill="1" applyBorder="1" applyAlignment="1">
      <alignment horizontal="right" vertical="center"/>
    </xf>
    <xf numFmtId="176" fontId="5" fillId="5" borderId="1" xfId="1" applyNumberFormat="1" applyFont="1" applyFill="1" applyBorder="1" applyAlignment="1">
      <alignment horizontal="right" vertical="center"/>
    </xf>
    <xf numFmtId="176" fontId="7" fillId="5" borderId="0" xfId="1" applyNumberFormat="1" applyFont="1" applyFill="1">
      <alignment vertical="center"/>
    </xf>
    <xf numFmtId="38" fontId="0" fillId="5" borderId="13" xfId="2" applyFont="1" applyFill="1" applyBorder="1">
      <alignment vertical="center"/>
    </xf>
    <xf numFmtId="176" fontId="7" fillId="5" borderId="0" xfId="0" applyNumberFormat="1" applyFont="1" applyFill="1">
      <alignment vertical="center"/>
    </xf>
    <xf numFmtId="0" fontId="0" fillId="5" borderId="13" xfId="0" applyFill="1" applyBorder="1">
      <alignment vertical="center"/>
    </xf>
    <xf numFmtId="176" fontId="9" fillId="5" borderId="0" xfId="1" applyNumberFormat="1" applyFont="1" applyFill="1">
      <alignment vertical="center"/>
    </xf>
    <xf numFmtId="0" fontId="5" fillId="0" borderId="1" xfId="0" applyFont="1" applyBorder="1" applyAlignment="1">
      <alignment horizontal="right" vertical="center"/>
    </xf>
    <xf numFmtId="0" fontId="13" fillId="3" borderId="0" xfId="0" applyFont="1" applyFill="1">
      <alignment vertical="center"/>
    </xf>
    <xf numFmtId="0" fontId="11" fillId="3" borderId="0" xfId="0" applyFont="1" applyFill="1">
      <alignment vertical="center"/>
    </xf>
    <xf numFmtId="176" fontId="11" fillId="3" borderId="0" xfId="1" applyNumberFormat="1" applyFont="1" applyFill="1">
      <alignment vertical="center"/>
    </xf>
    <xf numFmtId="38" fontId="0" fillId="5" borderId="0" xfId="2" applyFont="1" applyFill="1" applyBorder="1">
      <alignment vertical="center"/>
    </xf>
    <xf numFmtId="176" fontId="7" fillId="7" borderId="1" xfId="1" applyNumberFormat="1" applyFont="1" applyFill="1" applyBorder="1">
      <alignment vertical="center"/>
    </xf>
    <xf numFmtId="176" fontId="7" fillId="4" borderId="1" xfId="1" applyNumberFormat="1" applyFont="1" applyFill="1" applyBorder="1">
      <alignment vertical="center"/>
    </xf>
    <xf numFmtId="0" fontId="10" fillId="5" borderId="0" xfId="0" applyFont="1" applyFill="1">
      <alignment vertical="center"/>
    </xf>
    <xf numFmtId="176" fontId="14" fillId="5" borderId="0" xfId="1" applyNumberFormat="1" applyFont="1" applyFill="1">
      <alignment vertical="center"/>
    </xf>
    <xf numFmtId="176" fontId="13" fillId="5" borderId="0" xfId="1" applyNumberFormat="1" applyFont="1" applyFill="1">
      <alignment vertical="center"/>
    </xf>
    <xf numFmtId="176" fontId="13" fillId="5" borderId="0" xfId="0" applyNumberFormat="1" applyFont="1" applyFill="1">
      <alignment vertical="center"/>
    </xf>
    <xf numFmtId="176" fontId="6" fillId="5" borderId="0" xfId="1" applyNumberFormat="1" applyFont="1" applyFill="1">
      <alignment vertical="center"/>
    </xf>
    <xf numFmtId="176" fontId="13" fillId="5" borderId="0" xfId="1" applyNumberFormat="1" applyFont="1" applyFill="1" applyBorder="1">
      <alignment vertical="center"/>
    </xf>
    <xf numFmtId="0" fontId="15" fillId="0" borderId="0" xfId="0" applyFont="1">
      <alignment vertical="center"/>
    </xf>
    <xf numFmtId="0" fontId="15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15" fillId="2" borderId="0" xfId="0" applyFont="1" applyFill="1">
      <alignment vertical="center"/>
    </xf>
    <xf numFmtId="0" fontId="15" fillId="3" borderId="0" xfId="0" applyFont="1" applyFill="1">
      <alignment vertical="center"/>
    </xf>
    <xf numFmtId="0" fontId="16" fillId="0" borderId="0" xfId="0" applyFont="1">
      <alignment vertical="center"/>
    </xf>
    <xf numFmtId="0" fontId="16" fillId="2" borderId="0" xfId="0" applyFont="1" applyFill="1">
      <alignment vertical="center"/>
    </xf>
    <xf numFmtId="0" fontId="16" fillId="4" borderId="0" xfId="0" applyFont="1" applyFill="1">
      <alignment vertical="center"/>
    </xf>
    <xf numFmtId="0" fontId="5" fillId="0" borderId="0" xfId="0" applyFont="1">
      <alignment vertical="center"/>
    </xf>
    <xf numFmtId="177" fontId="5" fillId="0" borderId="0" xfId="0" applyNumberFormat="1" applyFont="1">
      <alignment vertical="center"/>
    </xf>
    <xf numFmtId="176" fontId="5" fillId="0" borderId="0" xfId="1" applyNumberFormat="1" applyFont="1" applyFill="1">
      <alignment vertical="center"/>
    </xf>
    <xf numFmtId="0" fontId="12" fillId="4" borderId="0" xfId="0" applyFont="1" applyFill="1">
      <alignment vertical="center"/>
    </xf>
    <xf numFmtId="0" fontId="12" fillId="2" borderId="0" xfId="0" applyFont="1" applyFill="1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horizontal="left" vertical="center"/>
    </xf>
    <xf numFmtId="176" fontId="0" fillId="0" borderId="1" xfId="1" applyNumberFormat="1" applyFont="1" applyBorder="1">
      <alignment vertical="center"/>
    </xf>
    <xf numFmtId="0" fontId="9" fillId="4" borderId="8" xfId="0" applyFont="1" applyFill="1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0" fontId="0" fillId="5" borderId="10" xfId="0" applyFill="1" applyBorder="1" applyAlignment="1">
      <alignment horizontal="right" vertical="center"/>
    </xf>
    <xf numFmtId="0" fontId="0" fillId="0" borderId="11" xfId="0" applyBorder="1" applyAlignment="1">
      <alignment horizontal="right" vertical="center"/>
    </xf>
    <xf numFmtId="0" fontId="0" fillId="0" borderId="12" xfId="0" applyBorder="1" applyAlignment="1">
      <alignment horizontal="right" vertical="center"/>
    </xf>
    <xf numFmtId="0" fontId="9" fillId="4" borderId="9" xfId="0" applyFont="1" applyFill="1" applyBorder="1" applyAlignment="1">
      <alignment horizontal="center" vertical="center"/>
    </xf>
    <xf numFmtId="0" fontId="9" fillId="6" borderId="5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7" fillId="6" borderId="3" xfId="0" applyFont="1" applyFill="1" applyBorder="1">
      <alignment vertical="center"/>
    </xf>
    <xf numFmtId="0" fontId="0" fillId="0" borderId="4" xfId="0" applyBorder="1">
      <alignment vertical="center"/>
    </xf>
    <xf numFmtId="0" fontId="7" fillId="6" borderId="5" xfId="0" applyFont="1" applyFill="1" applyBorder="1" applyAlignment="1">
      <alignment horizontal="center" vertical="center"/>
    </xf>
    <xf numFmtId="0" fontId="9" fillId="7" borderId="8" xfId="0" applyFont="1" applyFill="1" applyBorder="1" applyAlignment="1">
      <alignment horizontal="center" vertical="center"/>
    </xf>
    <xf numFmtId="0" fontId="0" fillId="7" borderId="9" xfId="0" applyFill="1" applyBorder="1" applyAlignment="1">
      <alignment horizontal="center" vertical="center"/>
    </xf>
    <xf numFmtId="0" fontId="0" fillId="5" borderId="11" xfId="0" applyFill="1" applyBorder="1" applyAlignment="1">
      <alignment horizontal="right" vertical="center"/>
    </xf>
    <xf numFmtId="0" fontId="0" fillId="5" borderId="12" xfId="0" applyFill="1" applyBorder="1" applyAlignment="1">
      <alignment horizontal="right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</cellXfs>
  <cellStyles count="3">
    <cellStyle name="パーセント" xfId="1" builtinId="5"/>
    <cellStyle name="桁区切り" xfId="2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/>
              <a:t>ILCA6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検証用グラフ!$B$4</c:f>
              <c:strCache>
                <c:ptCount val="1"/>
                <c:pt idx="0">
                  <c:v>NT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検証用グラフ!$C$3:$H$3</c:f>
              <c:strCache>
                <c:ptCount val="6"/>
                <c:pt idx="0">
                  <c:v>2022PS</c:v>
                </c:pt>
                <c:pt idx="1">
                  <c:v>2022Worlds</c:v>
                </c:pt>
                <c:pt idx="2">
                  <c:v>2023PS</c:v>
                </c:pt>
                <c:pt idx="3">
                  <c:v>2023Worlds</c:v>
                </c:pt>
                <c:pt idx="4">
                  <c:v>2024 Worlds</c:v>
                </c:pt>
                <c:pt idx="5">
                  <c:v>2024PS</c:v>
                </c:pt>
              </c:strCache>
            </c:strRef>
          </c:cat>
          <c:val>
            <c:numRef>
              <c:f>検証用グラフ!$C$4:$H$4</c:f>
              <c:numCache>
                <c:formatCode>0.0%</c:formatCode>
                <c:ptCount val="6"/>
                <c:pt idx="0">
                  <c:v>0.76400000000000001</c:v>
                </c:pt>
                <c:pt idx="1">
                  <c:v>0.77600000000000002</c:v>
                </c:pt>
                <c:pt idx="2">
                  <c:v>0.879</c:v>
                </c:pt>
                <c:pt idx="3">
                  <c:v>0.6</c:v>
                </c:pt>
                <c:pt idx="4">
                  <c:v>0.72299999999999998</c:v>
                </c:pt>
                <c:pt idx="5">
                  <c:v>0.56000000000000005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F5-4035-9D60-91662994032D}"/>
            </c:ext>
          </c:extLst>
        </c:ser>
        <c:ser>
          <c:idx val="1"/>
          <c:order val="1"/>
          <c:tx>
            <c:strRef>
              <c:f>検証用グラフ!$B$5</c:f>
              <c:strCache>
                <c:ptCount val="1"/>
                <c:pt idx="0">
                  <c:v>Next NT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検証用グラフ!$C$3:$H$3</c:f>
              <c:strCache>
                <c:ptCount val="6"/>
                <c:pt idx="0">
                  <c:v>2022PS</c:v>
                </c:pt>
                <c:pt idx="1">
                  <c:v>2022Worlds</c:v>
                </c:pt>
                <c:pt idx="2">
                  <c:v>2023PS</c:v>
                </c:pt>
                <c:pt idx="3">
                  <c:v>2023Worlds</c:v>
                </c:pt>
                <c:pt idx="4">
                  <c:v>2024 Worlds</c:v>
                </c:pt>
                <c:pt idx="5">
                  <c:v>2024PS</c:v>
                </c:pt>
              </c:strCache>
            </c:strRef>
          </c:cat>
          <c:val>
            <c:numRef>
              <c:f>検証用グラフ!$C$5:$H$5</c:f>
              <c:numCache>
                <c:formatCode>0.0%</c:formatCode>
                <c:ptCount val="6"/>
                <c:pt idx="0">
                  <c:v>0.88800000000000001</c:v>
                </c:pt>
                <c:pt idx="1">
                  <c:v>0.84699999999999998</c:v>
                </c:pt>
                <c:pt idx="2">
                  <c:v>0.92500000000000004</c:v>
                </c:pt>
                <c:pt idx="3">
                  <c:v>0.66400000000000003</c:v>
                </c:pt>
                <c:pt idx="4">
                  <c:v>0.752</c:v>
                </c:pt>
                <c:pt idx="5">
                  <c:v>0.71599999999999997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FF5-4035-9D60-9166299403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6702431"/>
        <c:axId val="176699071"/>
      </c:lineChart>
      <c:catAx>
        <c:axId val="1767024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76699071"/>
        <c:crosses val="autoZero"/>
        <c:auto val="1"/>
        <c:lblAlgn val="ctr"/>
        <c:lblOffset val="100"/>
        <c:noMultiLvlLbl val="0"/>
      </c:catAx>
      <c:valAx>
        <c:axId val="17669907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7670243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/>
              <a:t>ILCA7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検証用グラフ!$B$9</c:f>
              <c:strCache>
                <c:ptCount val="1"/>
                <c:pt idx="0">
                  <c:v>NT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検証用グラフ!$C$8:$H$8</c:f>
              <c:strCache>
                <c:ptCount val="6"/>
                <c:pt idx="0">
                  <c:v>2022PS</c:v>
                </c:pt>
                <c:pt idx="1">
                  <c:v>2022Worlds</c:v>
                </c:pt>
                <c:pt idx="2">
                  <c:v>2023PS</c:v>
                </c:pt>
                <c:pt idx="3">
                  <c:v>2023Worlds</c:v>
                </c:pt>
                <c:pt idx="4">
                  <c:v>2024 Worlds</c:v>
                </c:pt>
                <c:pt idx="5">
                  <c:v>2024PS</c:v>
                </c:pt>
              </c:strCache>
            </c:strRef>
          </c:cat>
          <c:val>
            <c:numRef>
              <c:f>検証用グラフ!$C$9:$H$9</c:f>
              <c:numCache>
                <c:formatCode>0.0%</c:formatCode>
                <c:ptCount val="6"/>
                <c:pt idx="0">
                  <c:v>0.47199999999999998</c:v>
                </c:pt>
                <c:pt idx="1">
                  <c:v>0.52400000000000002</c:v>
                </c:pt>
                <c:pt idx="2">
                  <c:v>0.41299999999999998</c:v>
                </c:pt>
                <c:pt idx="3">
                  <c:v>0.41299999999999998</c:v>
                </c:pt>
                <c:pt idx="4">
                  <c:v>0.434</c:v>
                </c:pt>
                <c:pt idx="5">
                  <c:v>0.26400000000000001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533-464A-AAA0-3626EB754840}"/>
            </c:ext>
          </c:extLst>
        </c:ser>
        <c:ser>
          <c:idx val="1"/>
          <c:order val="1"/>
          <c:tx>
            <c:strRef>
              <c:f>検証用グラフ!$B$10</c:f>
              <c:strCache>
                <c:ptCount val="1"/>
                <c:pt idx="0">
                  <c:v>Next NT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検証用グラフ!$C$8:$H$8</c:f>
              <c:strCache>
                <c:ptCount val="6"/>
                <c:pt idx="0">
                  <c:v>2022PS</c:v>
                </c:pt>
                <c:pt idx="1">
                  <c:v>2022Worlds</c:v>
                </c:pt>
                <c:pt idx="2">
                  <c:v>2023PS</c:v>
                </c:pt>
                <c:pt idx="3">
                  <c:v>2023Worlds</c:v>
                </c:pt>
                <c:pt idx="4">
                  <c:v>2024 Worlds</c:v>
                </c:pt>
                <c:pt idx="5">
                  <c:v>2024PS</c:v>
                </c:pt>
              </c:strCache>
            </c:strRef>
          </c:cat>
          <c:val>
            <c:numRef>
              <c:f>検証用グラフ!$C$10:$H$10</c:f>
              <c:numCache>
                <c:formatCode>0.0%</c:formatCode>
                <c:ptCount val="6"/>
                <c:pt idx="0">
                  <c:v>0.64400000000000002</c:v>
                </c:pt>
                <c:pt idx="1">
                  <c:v>0.58699999999999997</c:v>
                </c:pt>
                <c:pt idx="2">
                  <c:v>0.46200000000000002</c:v>
                </c:pt>
                <c:pt idx="3">
                  <c:v>0.52200000000000002</c:v>
                </c:pt>
                <c:pt idx="4">
                  <c:v>0.48699999999999999</c:v>
                </c:pt>
                <c:pt idx="5">
                  <c:v>0.30099999999999999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533-464A-AAA0-3626EB7548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88326255"/>
        <c:axId val="2088325775"/>
      </c:lineChart>
      <c:catAx>
        <c:axId val="208832625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088325775"/>
        <c:crosses val="autoZero"/>
        <c:auto val="1"/>
        <c:lblAlgn val="ctr"/>
        <c:lblOffset val="100"/>
        <c:noMultiLvlLbl val="0"/>
      </c:catAx>
      <c:valAx>
        <c:axId val="208832577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08832625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/>
              <a:t>49er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検証用グラフ!$B$14</c:f>
              <c:strCache>
                <c:ptCount val="1"/>
                <c:pt idx="0">
                  <c:v>NT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検証用グラフ!$C$13:$H$13</c:f>
              <c:strCache>
                <c:ptCount val="6"/>
                <c:pt idx="0">
                  <c:v>2022PS</c:v>
                </c:pt>
                <c:pt idx="1">
                  <c:v>2022Worlds</c:v>
                </c:pt>
                <c:pt idx="2">
                  <c:v>2023PS</c:v>
                </c:pt>
                <c:pt idx="3">
                  <c:v>2023Worlds</c:v>
                </c:pt>
                <c:pt idx="4">
                  <c:v>2024 Worlds</c:v>
                </c:pt>
                <c:pt idx="5">
                  <c:v>2024PS</c:v>
                </c:pt>
              </c:strCache>
            </c:strRef>
          </c:cat>
          <c:val>
            <c:numRef>
              <c:f>検証用グラフ!$C$14:$H$14</c:f>
              <c:numCache>
                <c:formatCode>0.0%</c:formatCode>
                <c:ptCount val="6"/>
                <c:pt idx="0">
                  <c:v>0.40799999999999997</c:v>
                </c:pt>
                <c:pt idx="1">
                  <c:v>0.41499999999999998</c:v>
                </c:pt>
                <c:pt idx="2">
                  <c:v>0.33300000000000002</c:v>
                </c:pt>
                <c:pt idx="3">
                  <c:v>0.313</c:v>
                </c:pt>
                <c:pt idx="4">
                  <c:v>0.38</c:v>
                </c:pt>
                <c:pt idx="5">
                  <c:v>0.48199999999999998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AED-4E50-A49E-C1051BFD25C5}"/>
            </c:ext>
          </c:extLst>
        </c:ser>
        <c:ser>
          <c:idx val="1"/>
          <c:order val="1"/>
          <c:tx>
            <c:strRef>
              <c:f>検証用グラフ!$B$15</c:f>
              <c:strCache>
                <c:ptCount val="1"/>
                <c:pt idx="0">
                  <c:v>Next NT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検証用グラフ!$C$13:$H$13</c:f>
              <c:strCache>
                <c:ptCount val="6"/>
                <c:pt idx="0">
                  <c:v>2022PS</c:v>
                </c:pt>
                <c:pt idx="1">
                  <c:v>2022Worlds</c:v>
                </c:pt>
                <c:pt idx="2">
                  <c:v>2023PS</c:v>
                </c:pt>
                <c:pt idx="3">
                  <c:v>2023Worlds</c:v>
                </c:pt>
                <c:pt idx="4">
                  <c:v>2024 Worlds</c:v>
                </c:pt>
                <c:pt idx="5">
                  <c:v>2024PS</c:v>
                </c:pt>
              </c:strCache>
            </c:strRef>
          </c:cat>
          <c:val>
            <c:numRef>
              <c:f>検証用グラフ!$C$15:$H$15</c:f>
              <c:numCache>
                <c:formatCode>0.0%</c:formatCode>
                <c:ptCount val="6"/>
                <c:pt idx="0">
                  <c:v>0.65800000000000003</c:v>
                </c:pt>
                <c:pt idx="1">
                  <c:v>0.50800000000000001</c:v>
                </c:pt>
                <c:pt idx="2">
                  <c:v>0.52500000000000002</c:v>
                </c:pt>
                <c:pt idx="3">
                  <c:v>0.53</c:v>
                </c:pt>
                <c:pt idx="4">
                  <c:v>0.54900000000000004</c:v>
                </c:pt>
                <c:pt idx="5">
                  <c:v>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AED-4E50-A49E-C1051BFD25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48796127"/>
        <c:axId val="1648793247"/>
      </c:lineChart>
      <c:catAx>
        <c:axId val="164879612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648793247"/>
        <c:crosses val="autoZero"/>
        <c:auto val="1"/>
        <c:lblAlgn val="ctr"/>
        <c:lblOffset val="100"/>
        <c:noMultiLvlLbl val="0"/>
      </c:catAx>
      <c:valAx>
        <c:axId val="164879324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64879612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/>
              <a:t>FX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検証用グラフ!$B$19</c:f>
              <c:strCache>
                <c:ptCount val="1"/>
                <c:pt idx="0">
                  <c:v>NT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検証用グラフ!$C$18:$H$18</c:f>
              <c:strCache>
                <c:ptCount val="6"/>
                <c:pt idx="0">
                  <c:v>2022PS</c:v>
                </c:pt>
                <c:pt idx="1">
                  <c:v>2022Worlds</c:v>
                </c:pt>
                <c:pt idx="2">
                  <c:v>2023PS</c:v>
                </c:pt>
                <c:pt idx="3">
                  <c:v>2023Worlds</c:v>
                </c:pt>
                <c:pt idx="4">
                  <c:v>2024 Worlds</c:v>
                </c:pt>
                <c:pt idx="5">
                  <c:v>2024PS</c:v>
                </c:pt>
              </c:strCache>
            </c:strRef>
          </c:cat>
          <c:val>
            <c:numRef>
              <c:f>検証用グラフ!$C$19:$H$19</c:f>
              <c:numCache>
                <c:formatCode>0.0%</c:formatCode>
                <c:ptCount val="6"/>
                <c:pt idx="0">
                  <c:v>0.57099999999999995</c:v>
                </c:pt>
                <c:pt idx="1">
                  <c:v>0.91700000000000004</c:v>
                </c:pt>
                <c:pt idx="2">
                  <c:v>0.45</c:v>
                </c:pt>
                <c:pt idx="3">
                  <c:v>0.43099999999999999</c:v>
                </c:pt>
                <c:pt idx="4">
                  <c:v>0.39200000000000002</c:v>
                </c:pt>
                <c:pt idx="5">
                  <c:v>0.52100000000000002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5EF-465F-A2F0-644FE0FB83F0}"/>
            </c:ext>
          </c:extLst>
        </c:ser>
        <c:ser>
          <c:idx val="1"/>
          <c:order val="1"/>
          <c:tx>
            <c:strRef>
              <c:f>検証用グラフ!$B$20</c:f>
              <c:strCache>
                <c:ptCount val="1"/>
                <c:pt idx="0">
                  <c:v>Next NT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検証用グラフ!$C$18:$H$18</c:f>
              <c:strCache>
                <c:ptCount val="6"/>
                <c:pt idx="0">
                  <c:v>2022PS</c:v>
                </c:pt>
                <c:pt idx="1">
                  <c:v>2022Worlds</c:v>
                </c:pt>
                <c:pt idx="2">
                  <c:v>2023PS</c:v>
                </c:pt>
                <c:pt idx="3">
                  <c:v>2023Worlds</c:v>
                </c:pt>
                <c:pt idx="4">
                  <c:v>2024 Worlds</c:v>
                </c:pt>
                <c:pt idx="5">
                  <c:v>2024PS</c:v>
                </c:pt>
              </c:strCache>
            </c:strRef>
          </c:cat>
          <c:val>
            <c:numRef>
              <c:f>検証用グラフ!$C$20:$H$20</c:f>
              <c:numCache>
                <c:formatCode>0.0%</c:formatCode>
                <c:ptCount val="6"/>
                <c:pt idx="0">
                  <c:v>0.80400000000000005</c:v>
                </c:pt>
                <c:pt idx="1">
                  <c:v>1</c:v>
                </c:pt>
                <c:pt idx="2">
                  <c:v>0.58299999999999996</c:v>
                </c:pt>
                <c:pt idx="3">
                  <c:v>0.75900000000000001</c:v>
                </c:pt>
                <c:pt idx="4">
                  <c:v>0.68</c:v>
                </c:pt>
                <c:pt idx="5">
                  <c:v>0.66700000000000004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5EF-465F-A2F0-644FE0FB83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784416"/>
        <c:axId val="407849183"/>
      </c:lineChart>
      <c:catAx>
        <c:axId val="15784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07849183"/>
        <c:crosses val="autoZero"/>
        <c:auto val="1"/>
        <c:lblAlgn val="ctr"/>
        <c:lblOffset val="100"/>
        <c:noMultiLvlLbl val="0"/>
      </c:catAx>
      <c:valAx>
        <c:axId val="4078491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5784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/>
              <a:t>iQ Men</a:t>
            </a:r>
            <a:r>
              <a:rPr lang="ja-JP" altLang="hr-HR" sz="1400" b="0" i="0" u="none" strike="noStrike" baseline="0">
                <a:effectLst/>
              </a:rPr>
              <a:t>　</a:t>
            </a:r>
            <a:r>
              <a:rPr lang="hr-HR" altLang="ja-JP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検証用グラフ!$B$24</c:f>
              <c:strCache>
                <c:ptCount val="1"/>
                <c:pt idx="0">
                  <c:v>NT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検証用グラフ!$C$23:$H$23</c:f>
              <c:strCache>
                <c:ptCount val="6"/>
                <c:pt idx="0">
                  <c:v>2022PS</c:v>
                </c:pt>
                <c:pt idx="1">
                  <c:v>2022Worlds</c:v>
                </c:pt>
                <c:pt idx="2">
                  <c:v>2023PS</c:v>
                </c:pt>
                <c:pt idx="3">
                  <c:v>2023Worlds</c:v>
                </c:pt>
                <c:pt idx="4">
                  <c:v>2024 Worlds</c:v>
                </c:pt>
                <c:pt idx="5">
                  <c:v>2024PS</c:v>
                </c:pt>
              </c:strCache>
            </c:strRef>
          </c:cat>
          <c:val>
            <c:numRef>
              <c:f>検証用グラフ!$C$24:$H$24</c:f>
              <c:numCache>
                <c:formatCode>0.0%</c:formatCode>
                <c:ptCount val="6"/>
                <c:pt idx="0">
                  <c:v>0.44</c:v>
                </c:pt>
                <c:pt idx="1">
                  <c:v>0.36399999999999999</c:v>
                </c:pt>
                <c:pt idx="2">
                  <c:v>0.36</c:v>
                </c:pt>
                <c:pt idx="3">
                  <c:v>0.41899999999999998</c:v>
                </c:pt>
                <c:pt idx="4">
                  <c:v>0.39</c:v>
                </c:pt>
                <c:pt idx="5">
                  <c:v>0.44900000000000001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F4A-4E70-9E8F-FB4A22F3F373}"/>
            </c:ext>
          </c:extLst>
        </c:ser>
        <c:ser>
          <c:idx val="1"/>
          <c:order val="1"/>
          <c:tx>
            <c:strRef>
              <c:f>検証用グラフ!$B$25</c:f>
              <c:strCache>
                <c:ptCount val="1"/>
                <c:pt idx="0">
                  <c:v>Next NT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検証用グラフ!$C$23:$H$23</c:f>
              <c:strCache>
                <c:ptCount val="6"/>
                <c:pt idx="0">
                  <c:v>2022PS</c:v>
                </c:pt>
                <c:pt idx="1">
                  <c:v>2022Worlds</c:v>
                </c:pt>
                <c:pt idx="2">
                  <c:v>2023PS</c:v>
                </c:pt>
                <c:pt idx="3">
                  <c:v>2023Worlds</c:v>
                </c:pt>
                <c:pt idx="4">
                  <c:v>2024 Worlds</c:v>
                </c:pt>
                <c:pt idx="5">
                  <c:v>2024PS</c:v>
                </c:pt>
              </c:strCache>
            </c:strRef>
          </c:cat>
          <c:val>
            <c:numRef>
              <c:f>検証用グラフ!$C$25:$H$25</c:f>
              <c:numCache>
                <c:formatCode>0.0%</c:formatCode>
                <c:ptCount val="6"/>
                <c:pt idx="0">
                  <c:v>0.5</c:v>
                </c:pt>
                <c:pt idx="1">
                  <c:v>0.46899999999999997</c:v>
                </c:pt>
                <c:pt idx="2">
                  <c:v>0.46</c:v>
                </c:pt>
                <c:pt idx="3">
                  <c:v>0.55900000000000005</c:v>
                </c:pt>
                <c:pt idx="4">
                  <c:v>0.53400000000000003</c:v>
                </c:pt>
                <c:pt idx="5">
                  <c:v>0.56100000000000005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F4A-4E70-9E8F-FB4A22F3F3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00424735"/>
        <c:axId val="1800427615"/>
      </c:lineChart>
      <c:catAx>
        <c:axId val="180042473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800427615"/>
        <c:crosses val="autoZero"/>
        <c:auto val="1"/>
        <c:lblAlgn val="ctr"/>
        <c:lblOffset val="100"/>
        <c:noMultiLvlLbl val="0"/>
      </c:catAx>
      <c:valAx>
        <c:axId val="180042761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80042473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/>
              <a:t>iQ Women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検証用グラフ!$B$29</c:f>
              <c:strCache>
                <c:ptCount val="1"/>
                <c:pt idx="0">
                  <c:v>NT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検証用グラフ!$C$28:$H$28</c:f>
              <c:strCache>
                <c:ptCount val="6"/>
                <c:pt idx="0">
                  <c:v>2022PS</c:v>
                </c:pt>
                <c:pt idx="1">
                  <c:v>2022Worlds</c:v>
                </c:pt>
                <c:pt idx="2">
                  <c:v>2023PS</c:v>
                </c:pt>
                <c:pt idx="3">
                  <c:v>2023Worlds</c:v>
                </c:pt>
                <c:pt idx="4">
                  <c:v>2024 Worlds</c:v>
                </c:pt>
                <c:pt idx="5">
                  <c:v>2024PS</c:v>
                </c:pt>
              </c:strCache>
            </c:strRef>
          </c:cat>
          <c:val>
            <c:numRef>
              <c:f>検証用グラフ!$C$29:$H$29</c:f>
              <c:numCache>
                <c:formatCode>0.0%</c:formatCode>
                <c:ptCount val="6"/>
                <c:pt idx="0">
                  <c:v>0.59699999999999998</c:v>
                </c:pt>
                <c:pt idx="1">
                  <c:v>0.43099999999999999</c:v>
                </c:pt>
                <c:pt idx="2">
                  <c:v>0.51</c:v>
                </c:pt>
                <c:pt idx="3">
                  <c:v>0.57999999999999996</c:v>
                </c:pt>
                <c:pt idx="4">
                  <c:v>0.56399999999999995</c:v>
                </c:pt>
                <c:pt idx="5">
                  <c:v>0.51300000000000001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20F-4F37-BA31-B6B06C88CFD2}"/>
            </c:ext>
          </c:extLst>
        </c:ser>
        <c:ser>
          <c:idx val="1"/>
          <c:order val="1"/>
          <c:tx>
            <c:strRef>
              <c:f>検証用グラフ!$B$30</c:f>
              <c:strCache>
                <c:ptCount val="1"/>
                <c:pt idx="0">
                  <c:v>Next NT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検証用グラフ!$C$28:$H$28</c:f>
              <c:strCache>
                <c:ptCount val="6"/>
                <c:pt idx="0">
                  <c:v>2022PS</c:v>
                </c:pt>
                <c:pt idx="1">
                  <c:v>2022Worlds</c:v>
                </c:pt>
                <c:pt idx="2">
                  <c:v>2023PS</c:v>
                </c:pt>
                <c:pt idx="3">
                  <c:v>2023Worlds</c:v>
                </c:pt>
                <c:pt idx="4">
                  <c:v>2024 Worlds</c:v>
                </c:pt>
                <c:pt idx="5">
                  <c:v>2024PS</c:v>
                </c:pt>
              </c:strCache>
            </c:strRef>
          </c:cat>
          <c:val>
            <c:numRef>
              <c:f>検証用グラフ!$C$30:$H$30</c:f>
              <c:numCache>
                <c:formatCode>0.0%</c:formatCode>
                <c:ptCount val="6"/>
                <c:pt idx="0">
                  <c:v>0.69399999999999995</c:v>
                </c:pt>
                <c:pt idx="1">
                  <c:v>0.53900000000000003</c:v>
                </c:pt>
                <c:pt idx="2">
                  <c:v>0.59199999999999997</c:v>
                </c:pt>
                <c:pt idx="3">
                  <c:v>0.63600000000000001</c:v>
                </c:pt>
                <c:pt idx="4">
                  <c:v>0.72299999999999998</c:v>
                </c:pt>
                <c:pt idx="5">
                  <c:v>0.61799999999999999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20F-4F37-BA31-B6B06C88CF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83269407"/>
        <c:axId val="2083268927"/>
      </c:lineChart>
      <c:catAx>
        <c:axId val="208326940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083268927"/>
        <c:crosses val="autoZero"/>
        <c:auto val="1"/>
        <c:lblAlgn val="ctr"/>
        <c:lblOffset val="100"/>
        <c:noMultiLvlLbl val="0"/>
      </c:catAx>
      <c:valAx>
        <c:axId val="208326892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08326940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/>
              <a:t>Nacra 17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検証用グラフ!$B$34</c:f>
              <c:strCache>
                <c:ptCount val="1"/>
                <c:pt idx="0">
                  <c:v>NT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検証用グラフ!$C$33:$H$33</c:f>
              <c:strCache>
                <c:ptCount val="6"/>
                <c:pt idx="0">
                  <c:v>2022PS</c:v>
                </c:pt>
                <c:pt idx="1">
                  <c:v>2022Worlds</c:v>
                </c:pt>
                <c:pt idx="2">
                  <c:v>2023PS</c:v>
                </c:pt>
                <c:pt idx="3">
                  <c:v>2023Worlds</c:v>
                </c:pt>
                <c:pt idx="4">
                  <c:v>2024PS</c:v>
                </c:pt>
                <c:pt idx="5">
                  <c:v>2024 Worlds</c:v>
                </c:pt>
              </c:strCache>
            </c:strRef>
          </c:cat>
          <c:val>
            <c:numRef>
              <c:f>検証用グラフ!$C$34:$H$34</c:f>
              <c:numCache>
                <c:formatCode>0.0%</c:formatCode>
                <c:ptCount val="6"/>
                <c:pt idx="0">
                  <c:v>0.60499999999999998</c:v>
                </c:pt>
                <c:pt idx="1">
                  <c:v>0.76500000000000001</c:v>
                </c:pt>
                <c:pt idx="2">
                  <c:v>0.61499999999999999</c:v>
                </c:pt>
                <c:pt idx="3">
                  <c:v>0.65300000000000002</c:v>
                </c:pt>
                <c:pt idx="4">
                  <c:v>0.39600000000000002</c:v>
                </c:pt>
                <c:pt idx="5">
                  <c:v>0.432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D4-4DAA-874B-F2D3FF727D53}"/>
            </c:ext>
          </c:extLst>
        </c:ser>
        <c:ser>
          <c:idx val="1"/>
          <c:order val="1"/>
          <c:tx>
            <c:strRef>
              <c:f>検証用グラフ!$B$35</c:f>
              <c:strCache>
                <c:ptCount val="1"/>
                <c:pt idx="0">
                  <c:v>Next NT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検証用グラフ!$C$33:$H$33</c:f>
              <c:strCache>
                <c:ptCount val="6"/>
                <c:pt idx="0">
                  <c:v>2022PS</c:v>
                </c:pt>
                <c:pt idx="1">
                  <c:v>2022Worlds</c:v>
                </c:pt>
                <c:pt idx="2">
                  <c:v>2023PS</c:v>
                </c:pt>
                <c:pt idx="3">
                  <c:v>2023Worlds</c:v>
                </c:pt>
                <c:pt idx="4">
                  <c:v>2024PS</c:v>
                </c:pt>
                <c:pt idx="5">
                  <c:v>2024 Worlds</c:v>
                </c:pt>
              </c:strCache>
            </c:strRef>
          </c:cat>
          <c:val>
            <c:numRef>
              <c:f>検証用グラフ!$C$35:$H$35</c:f>
              <c:numCache>
                <c:formatCode>0.0%</c:formatCode>
                <c:ptCount val="6"/>
                <c:pt idx="0">
                  <c:v>0.73699999999999999</c:v>
                </c:pt>
                <c:pt idx="1">
                  <c:v>1</c:v>
                </c:pt>
                <c:pt idx="2">
                  <c:v>0.73099999999999998</c:v>
                </c:pt>
                <c:pt idx="3">
                  <c:v>0.73499999999999999</c:v>
                </c:pt>
                <c:pt idx="4">
                  <c:v>0.52100000000000002</c:v>
                </c:pt>
                <c:pt idx="5">
                  <c:v>0.63600000000000001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FD4-4DAA-874B-F2D3FF727D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46732879"/>
        <c:axId val="1646732399"/>
      </c:lineChart>
      <c:catAx>
        <c:axId val="16467328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646732399"/>
        <c:crosses val="autoZero"/>
        <c:auto val="1"/>
        <c:lblAlgn val="ctr"/>
        <c:lblOffset val="100"/>
        <c:noMultiLvlLbl val="0"/>
      </c:catAx>
      <c:valAx>
        <c:axId val="164673239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6467328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/>
              <a:t>470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検証用グラフ!$B$39</c:f>
              <c:strCache>
                <c:ptCount val="1"/>
                <c:pt idx="0">
                  <c:v>NT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検証用グラフ!$C$38:$H$38</c:f>
              <c:strCache>
                <c:ptCount val="6"/>
                <c:pt idx="0">
                  <c:v>2022PS</c:v>
                </c:pt>
                <c:pt idx="1">
                  <c:v>2022Worlds</c:v>
                </c:pt>
                <c:pt idx="2">
                  <c:v>2023PS</c:v>
                </c:pt>
                <c:pt idx="3">
                  <c:v>2023Worlds</c:v>
                </c:pt>
                <c:pt idx="4">
                  <c:v>2024 Worlds</c:v>
                </c:pt>
                <c:pt idx="5">
                  <c:v>2024PS</c:v>
                </c:pt>
              </c:strCache>
            </c:strRef>
          </c:cat>
          <c:val>
            <c:numRef>
              <c:f>検証用グラフ!$C$39:$H$39</c:f>
              <c:numCache>
                <c:formatCode>0.0%</c:formatCode>
                <c:ptCount val="6"/>
                <c:pt idx="0">
                  <c:v>0.61199999999999999</c:v>
                </c:pt>
                <c:pt idx="1">
                  <c:v>0.75</c:v>
                </c:pt>
                <c:pt idx="2">
                  <c:v>0.47199999999999998</c:v>
                </c:pt>
                <c:pt idx="3">
                  <c:v>0.313</c:v>
                </c:pt>
                <c:pt idx="4">
                  <c:v>0.623</c:v>
                </c:pt>
                <c:pt idx="5">
                  <c:v>0.45600000000000002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21D-4849-8539-7842F1B3DB51}"/>
            </c:ext>
          </c:extLst>
        </c:ser>
        <c:ser>
          <c:idx val="1"/>
          <c:order val="1"/>
          <c:tx>
            <c:strRef>
              <c:f>検証用グラフ!$B$40</c:f>
              <c:strCache>
                <c:ptCount val="1"/>
                <c:pt idx="0">
                  <c:v>Next NT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検証用グラフ!$C$38:$H$38</c:f>
              <c:strCache>
                <c:ptCount val="6"/>
                <c:pt idx="0">
                  <c:v>2022PS</c:v>
                </c:pt>
                <c:pt idx="1">
                  <c:v>2022Worlds</c:v>
                </c:pt>
                <c:pt idx="2">
                  <c:v>2023PS</c:v>
                </c:pt>
                <c:pt idx="3">
                  <c:v>2023Worlds</c:v>
                </c:pt>
                <c:pt idx="4">
                  <c:v>2024 Worlds</c:v>
                </c:pt>
                <c:pt idx="5">
                  <c:v>2024PS</c:v>
                </c:pt>
              </c:strCache>
            </c:strRef>
          </c:cat>
          <c:val>
            <c:numRef>
              <c:f>検証用グラフ!$C$40:$H$40</c:f>
              <c:numCache>
                <c:formatCode>0.0%</c:formatCode>
                <c:ptCount val="6"/>
                <c:pt idx="0">
                  <c:v>0.70099999999999996</c:v>
                </c:pt>
                <c:pt idx="1">
                  <c:v>1</c:v>
                </c:pt>
                <c:pt idx="2">
                  <c:v>0.69399999999999995</c:v>
                </c:pt>
                <c:pt idx="3">
                  <c:v>0.56299999999999994</c:v>
                </c:pt>
                <c:pt idx="4">
                  <c:v>0.86899999999999999</c:v>
                </c:pt>
                <c:pt idx="5">
                  <c:v>0.57399999999999995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21D-4849-8539-7842F1B3DB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832912"/>
        <c:axId val="11833392"/>
      </c:lineChart>
      <c:catAx>
        <c:axId val="118329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833392"/>
        <c:crosses val="autoZero"/>
        <c:auto val="1"/>
        <c:lblAlgn val="ctr"/>
        <c:lblOffset val="100"/>
        <c:noMultiLvlLbl val="0"/>
      </c:catAx>
      <c:valAx>
        <c:axId val="11833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8329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/>
              <a:t>Kite</a:t>
            </a:r>
            <a:r>
              <a:rPr lang="en-US" altLang="ja-JP" baseline="0"/>
              <a:t> Men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検証用グラフ!$B$44</c:f>
              <c:strCache>
                <c:ptCount val="1"/>
                <c:pt idx="0">
                  <c:v>NT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検証用グラフ!$C$43:$H$43</c:f>
              <c:strCache>
                <c:ptCount val="6"/>
                <c:pt idx="0">
                  <c:v>2022PS</c:v>
                </c:pt>
                <c:pt idx="1">
                  <c:v>2022Worlds</c:v>
                </c:pt>
                <c:pt idx="2">
                  <c:v>2023PS</c:v>
                </c:pt>
                <c:pt idx="3">
                  <c:v>2023Worlds</c:v>
                </c:pt>
                <c:pt idx="4">
                  <c:v>2024PS</c:v>
                </c:pt>
                <c:pt idx="5">
                  <c:v>2024 Worlds</c:v>
                </c:pt>
              </c:strCache>
            </c:strRef>
          </c:cat>
          <c:val>
            <c:numRef>
              <c:f>検証用グラフ!$C$44:$H$44</c:f>
              <c:numCache>
                <c:formatCode>0.0%</c:formatCode>
                <c:ptCount val="6"/>
                <c:pt idx="0">
                  <c:v>0.4</c:v>
                </c:pt>
                <c:pt idx="1">
                  <c:v>0.33700000000000002</c:v>
                </c:pt>
                <c:pt idx="2">
                  <c:v>0.23699999999999999</c:v>
                </c:pt>
                <c:pt idx="3">
                  <c:v>0.58299999999999996</c:v>
                </c:pt>
                <c:pt idx="4">
                  <c:v>0.50800000000000001</c:v>
                </c:pt>
                <c:pt idx="5">
                  <c:v>0.42299999999999999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22E-46B5-976A-A619907CC4E5}"/>
            </c:ext>
          </c:extLst>
        </c:ser>
        <c:ser>
          <c:idx val="1"/>
          <c:order val="1"/>
          <c:tx>
            <c:strRef>
              <c:f>検証用グラフ!$B$45</c:f>
              <c:strCache>
                <c:ptCount val="1"/>
                <c:pt idx="0">
                  <c:v>Next NT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検証用グラフ!$C$43:$H$43</c:f>
              <c:strCache>
                <c:ptCount val="6"/>
                <c:pt idx="0">
                  <c:v>2022PS</c:v>
                </c:pt>
                <c:pt idx="1">
                  <c:v>2022Worlds</c:v>
                </c:pt>
                <c:pt idx="2">
                  <c:v>2023PS</c:v>
                </c:pt>
                <c:pt idx="3">
                  <c:v>2023Worlds</c:v>
                </c:pt>
                <c:pt idx="4">
                  <c:v>2024PS</c:v>
                </c:pt>
                <c:pt idx="5">
                  <c:v>2024 Worlds</c:v>
                </c:pt>
              </c:strCache>
            </c:strRef>
          </c:cat>
          <c:val>
            <c:numRef>
              <c:f>検証用グラフ!$C$45:$H$45</c:f>
              <c:numCache>
                <c:formatCode>0.0%</c:formatCode>
                <c:ptCount val="6"/>
                <c:pt idx="0">
                  <c:v>0.58699999999999997</c:v>
                </c:pt>
                <c:pt idx="1">
                  <c:v>0.40200000000000002</c:v>
                </c:pt>
                <c:pt idx="2">
                  <c:v>0.307</c:v>
                </c:pt>
                <c:pt idx="3">
                  <c:v>0.78600000000000003</c:v>
                </c:pt>
                <c:pt idx="4">
                  <c:v>0.79700000000000004</c:v>
                </c:pt>
                <c:pt idx="5">
                  <c:v>0.56399999999999995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22E-46B5-976A-A619907CC4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4504367"/>
        <c:axId val="174505807"/>
      </c:lineChart>
      <c:catAx>
        <c:axId val="17450436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74505807"/>
        <c:crosses val="autoZero"/>
        <c:auto val="1"/>
        <c:lblAlgn val="ctr"/>
        <c:lblOffset val="100"/>
        <c:noMultiLvlLbl val="0"/>
      </c:catAx>
      <c:valAx>
        <c:axId val="1745058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7450436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482599</xdr:colOff>
      <xdr:row>1</xdr:row>
      <xdr:rowOff>41728</xdr:rowOff>
    </xdr:from>
    <xdr:to>
      <xdr:col>15</xdr:col>
      <xdr:colOff>444499</xdr:colOff>
      <xdr:row>13</xdr:row>
      <xdr:rowOff>41728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4E04DAB-ED9A-860F-DB4B-3C5A5ECAA56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58057</xdr:colOff>
      <xdr:row>1</xdr:row>
      <xdr:rowOff>58056</xdr:rowOff>
    </xdr:from>
    <xdr:to>
      <xdr:col>23</xdr:col>
      <xdr:colOff>19957</xdr:colOff>
      <xdr:row>13</xdr:row>
      <xdr:rowOff>58056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F451F393-6FFD-D3A8-F610-19ACB7614C7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454478</xdr:colOff>
      <xdr:row>14</xdr:row>
      <xdr:rowOff>17234</xdr:rowOff>
    </xdr:from>
    <xdr:to>
      <xdr:col>15</xdr:col>
      <xdr:colOff>416378</xdr:colOff>
      <xdr:row>26</xdr:row>
      <xdr:rowOff>17234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CD19ED5F-5AD5-3AFF-AB55-3579D0B35F9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30843</xdr:colOff>
      <xdr:row>13</xdr:row>
      <xdr:rowOff>226785</xdr:rowOff>
    </xdr:from>
    <xdr:to>
      <xdr:col>22</xdr:col>
      <xdr:colOff>651328</xdr:colOff>
      <xdr:row>25</xdr:row>
      <xdr:rowOff>226785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1038291F-2BE3-B519-E1FF-91B2DAD3E75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434521</xdr:colOff>
      <xdr:row>26</xdr:row>
      <xdr:rowOff>162377</xdr:rowOff>
    </xdr:from>
    <xdr:to>
      <xdr:col>15</xdr:col>
      <xdr:colOff>396421</xdr:colOff>
      <xdr:row>38</xdr:row>
      <xdr:rowOff>162377</xdr:rowOff>
    </xdr:to>
    <xdr:graphicFrame macro="">
      <xdr:nvGraphicFramePr>
        <xdr:cNvPr id="7" name="グラフ 6">
          <a:extLst>
            <a:ext uri="{FF2B5EF4-FFF2-40B4-BE49-F238E27FC236}">
              <a16:creationId xmlns:a16="http://schemas.microsoft.com/office/drawing/2014/main" id="{694628F4-3AFB-A1B3-1047-CDC9ECEE034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16</xdr:col>
      <xdr:colOff>25399</xdr:colOff>
      <xdr:row>26</xdr:row>
      <xdr:rowOff>166913</xdr:rowOff>
    </xdr:from>
    <xdr:to>
      <xdr:col>22</xdr:col>
      <xdr:colOff>645884</xdr:colOff>
      <xdr:row>38</xdr:row>
      <xdr:rowOff>166913</xdr:rowOff>
    </xdr:to>
    <xdr:graphicFrame macro="">
      <xdr:nvGraphicFramePr>
        <xdr:cNvPr id="8" name="グラフ 7">
          <a:extLst>
            <a:ext uri="{FF2B5EF4-FFF2-40B4-BE49-F238E27FC236}">
              <a16:creationId xmlns:a16="http://schemas.microsoft.com/office/drawing/2014/main" id="{A73A7DFE-D668-4A09-F857-6239F936EFD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8</xdr:col>
      <xdr:colOff>439057</xdr:colOff>
      <xdr:row>39</xdr:row>
      <xdr:rowOff>96157</xdr:rowOff>
    </xdr:from>
    <xdr:to>
      <xdr:col>15</xdr:col>
      <xdr:colOff>400957</xdr:colOff>
      <xdr:row>51</xdr:row>
      <xdr:rowOff>96157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id="{766FCC12-9D3F-61B0-31A8-4F80D4F0A5B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16</xdr:col>
      <xdr:colOff>3628</xdr:colOff>
      <xdr:row>39</xdr:row>
      <xdr:rowOff>117928</xdr:rowOff>
    </xdr:from>
    <xdr:to>
      <xdr:col>22</xdr:col>
      <xdr:colOff>623206</xdr:colOff>
      <xdr:row>51</xdr:row>
      <xdr:rowOff>117928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4990E10F-7D40-F690-571D-C9A7A0FF308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8</xdr:col>
      <xdr:colOff>455385</xdr:colOff>
      <xdr:row>52</xdr:row>
      <xdr:rowOff>199571</xdr:rowOff>
    </xdr:from>
    <xdr:to>
      <xdr:col>15</xdr:col>
      <xdr:colOff>417285</xdr:colOff>
      <xdr:row>64</xdr:row>
      <xdr:rowOff>199571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8685E651-6C34-BA50-E779-D1245CF6E44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938050-6B38-4EB8-A536-99F6065E9048}">
  <dimension ref="A1:K743"/>
  <sheetViews>
    <sheetView zoomScale="79" zoomScaleNormal="79" workbookViewId="0">
      <pane xSplit="5" ySplit="2" topLeftCell="F334" activePane="bottomRight" state="frozen"/>
      <selection pane="topRight" activeCell="F1" sqref="F1"/>
      <selection pane="bottomLeft" activeCell="A3" sqref="A3"/>
      <selection pane="bottomRight" activeCell="B744" sqref="B744"/>
    </sheetView>
  </sheetViews>
  <sheetFormatPr defaultRowHeight="18" x14ac:dyDescent="0.55000000000000004"/>
  <cols>
    <col min="1" max="1" width="4.5" customWidth="1"/>
    <col min="2" max="2" width="30.4140625" customWidth="1"/>
    <col min="3" max="3" width="13.4140625" customWidth="1"/>
    <col min="7" max="7" width="29.33203125" bestFit="1" customWidth="1"/>
    <col min="8" max="8" width="11.6640625" customWidth="1"/>
    <col min="9" max="9" width="29.33203125" bestFit="1" customWidth="1"/>
    <col min="10" max="10" width="30.6640625" customWidth="1"/>
    <col min="11" max="11" width="38.5" customWidth="1"/>
  </cols>
  <sheetData>
    <row r="1" spans="1:11" x14ac:dyDescent="0.55000000000000004">
      <c r="A1" t="s">
        <v>0</v>
      </c>
    </row>
    <row r="2" spans="1:11" x14ac:dyDescent="0.55000000000000004">
      <c r="B2" t="s">
        <v>1</v>
      </c>
      <c r="C2" t="s">
        <v>2</v>
      </c>
      <c r="D2" t="s">
        <v>3</v>
      </c>
      <c r="E2" t="s">
        <v>4</v>
      </c>
      <c r="F2" t="s">
        <v>5</v>
      </c>
      <c r="G2" t="s">
        <v>6</v>
      </c>
      <c r="H2" t="s">
        <v>2131</v>
      </c>
      <c r="I2" t="s">
        <v>2132</v>
      </c>
      <c r="J2" t="s">
        <v>7</v>
      </c>
      <c r="K2" t="s">
        <v>8</v>
      </c>
    </row>
    <row r="3" spans="1:11" x14ac:dyDescent="0.55000000000000004">
      <c r="B3" t="s">
        <v>9</v>
      </c>
      <c r="C3" t="s">
        <v>10</v>
      </c>
      <c r="D3">
        <v>1</v>
      </c>
      <c r="E3" s="1">
        <f>D3/67</f>
        <v>1.4925373134328358E-2</v>
      </c>
      <c r="F3" t="s">
        <v>11</v>
      </c>
      <c r="G3" t="s">
        <v>3725</v>
      </c>
      <c r="H3">
        <v>1</v>
      </c>
      <c r="I3" t="s">
        <v>2121</v>
      </c>
      <c r="J3" t="s">
        <v>13</v>
      </c>
      <c r="K3" t="s">
        <v>14</v>
      </c>
    </row>
    <row r="4" spans="1:11" x14ac:dyDescent="0.55000000000000004">
      <c r="B4" t="s">
        <v>9</v>
      </c>
      <c r="C4" t="s">
        <v>10</v>
      </c>
      <c r="D4">
        <v>2</v>
      </c>
      <c r="E4" s="1">
        <f t="shared" ref="E4:E67" si="0">D4/67</f>
        <v>2.9850746268656716E-2</v>
      </c>
      <c r="F4" t="s">
        <v>15</v>
      </c>
      <c r="G4" t="s">
        <v>3725</v>
      </c>
      <c r="H4">
        <v>2</v>
      </c>
      <c r="I4" t="s">
        <v>2127</v>
      </c>
      <c r="J4" t="s">
        <v>16</v>
      </c>
      <c r="K4" t="s">
        <v>17</v>
      </c>
    </row>
    <row r="5" spans="1:11" x14ac:dyDescent="0.55000000000000004">
      <c r="B5" t="s">
        <v>9</v>
      </c>
      <c r="C5" t="s">
        <v>10</v>
      </c>
      <c r="D5">
        <v>3</v>
      </c>
      <c r="E5" s="2">
        <f t="shared" si="0"/>
        <v>4.4776119402985072E-2</v>
      </c>
      <c r="F5" t="s">
        <v>18</v>
      </c>
      <c r="G5" t="s">
        <v>3725</v>
      </c>
      <c r="H5">
        <v>3</v>
      </c>
      <c r="I5" t="s">
        <v>2127</v>
      </c>
      <c r="J5" t="s">
        <v>19</v>
      </c>
      <c r="K5" t="s">
        <v>20</v>
      </c>
    </row>
    <row r="6" spans="1:11" x14ac:dyDescent="0.55000000000000004">
      <c r="B6" t="s">
        <v>9</v>
      </c>
      <c r="C6" t="s">
        <v>10</v>
      </c>
      <c r="D6">
        <v>4</v>
      </c>
      <c r="E6" s="2">
        <f t="shared" si="0"/>
        <v>5.9701492537313432E-2</v>
      </c>
      <c r="F6" t="s">
        <v>21</v>
      </c>
      <c r="G6" t="s">
        <v>3725</v>
      </c>
      <c r="H6">
        <v>4</v>
      </c>
      <c r="I6" t="s">
        <v>2127</v>
      </c>
      <c r="J6" t="s">
        <v>22</v>
      </c>
      <c r="K6" t="s">
        <v>23</v>
      </c>
    </row>
    <row r="7" spans="1:11" x14ac:dyDescent="0.55000000000000004">
      <c r="B7" t="s">
        <v>9</v>
      </c>
      <c r="C7" t="s">
        <v>10</v>
      </c>
      <c r="D7">
        <v>5</v>
      </c>
      <c r="E7" s="2">
        <f t="shared" si="0"/>
        <v>7.4626865671641784E-2</v>
      </c>
      <c r="F7" t="s">
        <v>24</v>
      </c>
      <c r="G7" t="s">
        <v>3725</v>
      </c>
      <c r="H7">
        <v>5</v>
      </c>
      <c r="I7" t="s">
        <v>2127</v>
      </c>
      <c r="J7" t="s">
        <v>25</v>
      </c>
      <c r="K7" t="s">
        <v>26</v>
      </c>
    </row>
    <row r="8" spans="1:11" x14ac:dyDescent="0.55000000000000004">
      <c r="A8" s="8"/>
      <c r="B8" s="8" t="s">
        <v>9</v>
      </c>
      <c r="C8" s="8" t="s">
        <v>10</v>
      </c>
      <c r="D8" s="8">
        <v>6</v>
      </c>
      <c r="E8" s="9">
        <f t="shared" si="0"/>
        <v>8.9552238805970144E-2</v>
      </c>
      <c r="F8" s="8" t="s">
        <v>27</v>
      </c>
      <c r="G8" s="8" t="s">
        <v>3726</v>
      </c>
      <c r="H8" s="8">
        <v>6</v>
      </c>
      <c r="I8" s="8" t="s">
        <v>2127</v>
      </c>
      <c r="J8" s="8" t="s">
        <v>28</v>
      </c>
      <c r="K8" s="8" t="s">
        <v>29</v>
      </c>
    </row>
    <row r="9" spans="1:11" x14ac:dyDescent="0.55000000000000004">
      <c r="B9" t="s">
        <v>9</v>
      </c>
      <c r="C9" t="s">
        <v>10</v>
      </c>
      <c r="D9">
        <v>7</v>
      </c>
      <c r="E9" s="2">
        <f t="shared" si="0"/>
        <v>0.1044776119402985</v>
      </c>
      <c r="F9" t="s">
        <v>30</v>
      </c>
      <c r="G9" t="s">
        <v>3725</v>
      </c>
      <c r="H9">
        <v>7</v>
      </c>
      <c r="I9" t="s">
        <v>2127</v>
      </c>
      <c r="J9" t="s">
        <v>31</v>
      </c>
      <c r="K9" t="s">
        <v>32</v>
      </c>
    </row>
    <row r="10" spans="1:11" x14ac:dyDescent="0.55000000000000004">
      <c r="B10" t="s">
        <v>9</v>
      </c>
      <c r="C10" t="s">
        <v>10</v>
      </c>
      <c r="D10">
        <v>8</v>
      </c>
      <c r="E10" s="2">
        <f t="shared" si="0"/>
        <v>0.11940298507462686</v>
      </c>
      <c r="F10" t="s">
        <v>21</v>
      </c>
      <c r="G10" t="s">
        <v>3725</v>
      </c>
      <c r="J10" t="s">
        <v>33</v>
      </c>
      <c r="K10" t="s">
        <v>34</v>
      </c>
    </row>
    <row r="11" spans="1:11" x14ac:dyDescent="0.55000000000000004">
      <c r="B11" t="s">
        <v>9</v>
      </c>
      <c r="C11" t="s">
        <v>10</v>
      </c>
      <c r="D11">
        <v>9</v>
      </c>
      <c r="E11" s="2">
        <f t="shared" si="0"/>
        <v>0.13432835820895522</v>
      </c>
      <c r="F11" t="s">
        <v>35</v>
      </c>
      <c r="G11" t="s">
        <v>3725</v>
      </c>
      <c r="H11">
        <v>8</v>
      </c>
      <c r="I11" t="s">
        <v>2121</v>
      </c>
      <c r="J11" t="s">
        <v>36</v>
      </c>
      <c r="K11" t="s">
        <v>37</v>
      </c>
    </row>
    <row r="12" spans="1:11" x14ac:dyDescent="0.55000000000000004">
      <c r="B12" t="s">
        <v>9</v>
      </c>
      <c r="C12" t="s">
        <v>10</v>
      </c>
      <c r="D12">
        <v>10</v>
      </c>
      <c r="E12" s="2">
        <f t="shared" si="0"/>
        <v>0.14925373134328357</v>
      </c>
      <c r="F12" t="s">
        <v>35</v>
      </c>
      <c r="G12" t="s">
        <v>3725</v>
      </c>
      <c r="J12" t="s">
        <v>38</v>
      </c>
      <c r="K12" t="s">
        <v>39</v>
      </c>
    </row>
    <row r="13" spans="1:11" x14ac:dyDescent="0.55000000000000004">
      <c r="B13" t="s">
        <v>9</v>
      </c>
      <c r="C13" t="s">
        <v>10</v>
      </c>
      <c r="D13">
        <v>11</v>
      </c>
      <c r="E13" s="2">
        <f t="shared" si="0"/>
        <v>0.16417910447761194</v>
      </c>
      <c r="F13" t="s">
        <v>40</v>
      </c>
      <c r="G13" t="s">
        <v>3725</v>
      </c>
      <c r="J13" t="s">
        <v>41</v>
      </c>
      <c r="K13" t="s">
        <v>42</v>
      </c>
    </row>
    <row r="14" spans="1:11" x14ac:dyDescent="0.55000000000000004">
      <c r="A14" s="8"/>
      <c r="B14" s="8" t="s">
        <v>9</v>
      </c>
      <c r="C14" s="8" t="s">
        <v>10</v>
      </c>
      <c r="D14" s="8">
        <v>12</v>
      </c>
      <c r="E14" s="9">
        <f t="shared" si="0"/>
        <v>0.17910447761194029</v>
      </c>
      <c r="F14" s="8" t="s">
        <v>27</v>
      </c>
      <c r="G14" s="8" t="s">
        <v>3726</v>
      </c>
      <c r="H14" s="8"/>
      <c r="I14" s="8"/>
      <c r="J14" s="8" t="s">
        <v>43</v>
      </c>
      <c r="K14" s="8" t="s">
        <v>44</v>
      </c>
    </row>
    <row r="15" spans="1:11" x14ac:dyDescent="0.55000000000000004">
      <c r="B15" t="s">
        <v>9</v>
      </c>
      <c r="C15" t="s">
        <v>10</v>
      </c>
      <c r="D15">
        <v>13</v>
      </c>
      <c r="E15" s="2">
        <f t="shared" si="0"/>
        <v>0.19402985074626866</v>
      </c>
      <c r="F15" t="s">
        <v>45</v>
      </c>
      <c r="G15" t="s">
        <v>3722</v>
      </c>
      <c r="H15">
        <v>9</v>
      </c>
      <c r="I15" t="s">
        <v>3722</v>
      </c>
      <c r="J15" t="s">
        <v>46</v>
      </c>
      <c r="K15" t="s">
        <v>47</v>
      </c>
    </row>
    <row r="16" spans="1:11" x14ac:dyDescent="0.55000000000000004">
      <c r="B16" t="s">
        <v>9</v>
      </c>
      <c r="C16" t="s">
        <v>10</v>
      </c>
      <c r="D16">
        <v>14</v>
      </c>
      <c r="E16" s="2">
        <f t="shared" si="0"/>
        <v>0.20895522388059701</v>
      </c>
      <c r="F16" t="s">
        <v>18</v>
      </c>
      <c r="G16" t="s">
        <v>3725</v>
      </c>
      <c r="J16" t="s">
        <v>48</v>
      </c>
      <c r="K16" t="s">
        <v>49</v>
      </c>
    </row>
    <row r="17" spans="2:11" x14ac:dyDescent="0.55000000000000004">
      <c r="B17" t="s">
        <v>9</v>
      </c>
      <c r="C17" t="s">
        <v>10</v>
      </c>
      <c r="D17">
        <v>15</v>
      </c>
      <c r="E17" s="2">
        <f t="shared" si="0"/>
        <v>0.22388059701492538</v>
      </c>
      <c r="F17" t="s">
        <v>50</v>
      </c>
      <c r="G17" t="s">
        <v>3725</v>
      </c>
      <c r="H17">
        <v>10</v>
      </c>
      <c r="I17" t="s">
        <v>3725</v>
      </c>
      <c r="J17" t="s">
        <v>51</v>
      </c>
      <c r="K17" t="s">
        <v>52</v>
      </c>
    </row>
    <row r="18" spans="2:11" x14ac:dyDescent="0.55000000000000004">
      <c r="B18" t="s">
        <v>9</v>
      </c>
      <c r="C18" t="s">
        <v>10</v>
      </c>
      <c r="D18">
        <v>16</v>
      </c>
      <c r="E18" s="2">
        <f t="shared" si="0"/>
        <v>0.23880597014925373</v>
      </c>
      <c r="F18" t="s">
        <v>18</v>
      </c>
      <c r="G18" t="s">
        <v>3725</v>
      </c>
      <c r="J18" t="s">
        <v>53</v>
      </c>
      <c r="K18" t="s">
        <v>54</v>
      </c>
    </row>
    <row r="19" spans="2:11" x14ac:dyDescent="0.55000000000000004">
      <c r="B19" t="s">
        <v>9</v>
      </c>
      <c r="C19" t="s">
        <v>10</v>
      </c>
      <c r="D19">
        <v>17</v>
      </c>
      <c r="E19" s="2">
        <f t="shared" si="0"/>
        <v>0.2537313432835821</v>
      </c>
      <c r="F19" t="s">
        <v>11</v>
      </c>
      <c r="G19" t="s">
        <v>3725</v>
      </c>
      <c r="J19" t="s">
        <v>55</v>
      </c>
      <c r="K19" t="s">
        <v>56</v>
      </c>
    </row>
    <row r="20" spans="2:11" x14ac:dyDescent="0.55000000000000004">
      <c r="B20" t="s">
        <v>9</v>
      </c>
      <c r="C20" t="s">
        <v>10</v>
      </c>
      <c r="D20">
        <v>18</v>
      </c>
      <c r="E20" s="2">
        <f t="shared" si="0"/>
        <v>0.26865671641791045</v>
      </c>
      <c r="F20" t="s">
        <v>57</v>
      </c>
      <c r="G20" t="s">
        <v>3723</v>
      </c>
      <c r="H20">
        <v>11</v>
      </c>
      <c r="I20" t="s">
        <v>3723</v>
      </c>
      <c r="J20" t="s">
        <v>58</v>
      </c>
      <c r="K20" t="s">
        <v>59</v>
      </c>
    </row>
    <row r="21" spans="2:11" x14ac:dyDescent="0.55000000000000004">
      <c r="B21" t="s">
        <v>9</v>
      </c>
      <c r="C21" t="s">
        <v>10</v>
      </c>
      <c r="D21">
        <v>19</v>
      </c>
      <c r="E21" s="2">
        <f t="shared" si="0"/>
        <v>0.28358208955223879</v>
      </c>
      <c r="F21" t="s">
        <v>60</v>
      </c>
      <c r="G21" t="s">
        <v>3725</v>
      </c>
      <c r="H21">
        <v>12</v>
      </c>
      <c r="I21" t="s">
        <v>2128</v>
      </c>
      <c r="J21" t="s">
        <v>61</v>
      </c>
      <c r="K21" t="s">
        <v>62</v>
      </c>
    </row>
    <row r="22" spans="2:11" x14ac:dyDescent="0.55000000000000004">
      <c r="B22" t="s">
        <v>9</v>
      </c>
      <c r="C22" t="s">
        <v>10</v>
      </c>
      <c r="D22">
        <v>20</v>
      </c>
      <c r="E22" s="2">
        <f t="shared" si="0"/>
        <v>0.29850746268656714</v>
      </c>
      <c r="F22" t="s">
        <v>18</v>
      </c>
      <c r="G22" t="s">
        <v>3725</v>
      </c>
      <c r="J22" t="s">
        <v>63</v>
      </c>
      <c r="K22" t="s">
        <v>64</v>
      </c>
    </row>
    <row r="23" spans="2:11" x14ac:dyDescent="0.55000000000000004">
      <c r="B23" t="s">
        <v>9</v>
      </c>
      <c r="C23" t="s">
        <v>10</v>
      </c>
      <c r="D23">
        <v>21</v>
      </c>
      <c r="E23" s="2">
        <f t="shared" si="0"/>
        <v>0.31343283582089554</v>
      </c>
      <c r="F23" t="s">
        <v>65</v>
      </c>
      <c r="G23" t="s">
        <v>3725</v>
      </c>
      <c r="H23">
        <v>13</v>
      </c>
      <c r="I23" t="s">
        <v>2128</v>
      </c>
      <c r="J23" t="s">
        <v>66</v>
      </c>
      <c r="K23" t="s">
        <v>67</v>
      </c>
    </row>
    <row r="24" spans="2:11" x14ac:dyDescent="0.55000000000000004">
      <c r="B24" t="s">
        <v>9</v>
      </c>
      <c r="C24" t="s">
        <v>10</v>
      </c>
      <c r="D24">
        <v>23</v>
      </c>
      <c r="E24" s="2">
        <f t="shared" si="0"/>
        <v>0.34328358208955223</v>
      </c>
      <c r="F24" t="s">
        <v>21</v>
      </c>
      <c r="G24" t="s">
        <v>3725</v>
      </c>
      <c r="J24" t="s">
        <v>68</v>
      </c>
      <c r="K24" t="s">
        <v>69</v>
      </c>
    </row>
    <row r="25" spans="2:11" x14ac:dyDescent="0.55000000000000004">
      <c r="B25" t="s">
        <v>9</v>
      </c>
      <c r="C25" t="s">
        <v>10</v>
      </c>
      <c r="D25">
        <v>24</v>
      </c>
      <c r="E25" s="2">
        <f t="shared" si="0"/>
        <v>0.35820895522388058</v>
      </c>
      <c r="F25" t="s">
        <v>18</v>
      </c>
      <c r="G25" t="s">
        <v>3725</v>
      </c>
      <c r="J25" t="s">
        <v>70</v>
      </c>
      <c r="K25" t="s">
        <v>71</v>
      </c>
    </row>
    <row r="26" spans="2:11" x14ac:dyDescent="0.55000000000000004">
      <c r="B26" t="s">
        <v>9</v>
      </c>
      <c r="C26" t="s">
        <v>10</v>
      </c>
      <c r="D26">
        <v>25</v>
      </c>
      <c r="E26" s="2">
        <f t="shared" si="0"/>
        <v>0.37313432835820898</v>
      </c>
      <c r="F26" t="s">
        <v>72</v>
      </c>
      <c r="G26" t="s">
        <v>3721</v>
      </c>
      <c r="H26">
        <v>14</v>
      </c>
      <c r="I26" t="s">
        <v>3728</v>
      </c>
      <c r="J26" t="s">
        <v>73</v>
      </c>
      <c r="K26" t="s">
        <v>74</v>
      </c>
    </row>
    <row r="27" spans="2:11" x14ac:dyDescent="0.55000000000000004">
      <c r="B27" t="s">
        <v>9</v>
      </c>
      <c r="C27" t="s">
        <v>10</v>
      </c>
      <c r="D27">
        <v>26</v>
      </c>
      <c r="E27" s="2">
        <f t="shared" si="0"/>
        <v>0.38805970149253732</v>
      </c>
      <c r="F27" t="s">
        <v>21</v>
      </c>
      <c r="G27" t="s">
        <v>3725</v>
      </c>
      <c r="J27" t="s">
        <v>75</v>
      </c>
      <c r="K27" t="s">
        <v>76</v>
      </c>
    </row>
    <row r="28" spans="2:11" x14ac:dyDescent="0.55000000000000004">
      <c r="B28" t="s">
        <v>9</v>
      </c>
      <c r="C28" t="s">
        <v>10</v>
      </c>
      <c r="D28">
        <v>27</v>
      </c>
      <c r="E28" s="2">
        <f t="shared" si="0"/>
        <v>0.40298507462686567</v>
      </c>
      <c r="F28" t="s">
        <v>45</v>
      </c>
      <c r="G28" t="s">
        <v>3722</v>
      </c>
      <c r="J28" t="s">
        <v>77</v>
      </c>
      <c r="K28" t="s">
        <v>78</v>
      </c>
    </row>
    <row r="29" spans="2:11" x14ac:dyDescent="0.55000000000000004">
      <c r="B29" t="s">
        <v>9</v>
      </c>
      <c r="C29" t="s">
        <v>10</v>
      </c>
      <c r="D29">
        <v>28</v>
      </c>
      <c r="E29" s="2">
        <f t="shared" si="0"/>
        <v>0.41791044776119401</v>
      </c>
      <c r="F29" t="s">
        <v>79</v>
      </c>
      <c r="G29" t="s">
        <v>3722</v>
      </c>
      <c r="H29">
        <v>15</v>
      </c>
      <c r="I29" t="s">
        <v>2128</v>
      </c>
      <c r="J29" t="s">
        <v>80</v>
      </c>
      <c r="K29" t="s">
        <v>81</v>
      </c>
    </row>
    <row r="30" spans="2:11" x14ac:dyDescent="0.55000000000000004">
      <c r="B30" t="s">
        <v>9</v>
      </c>
      <c r="C30" t="s">
        <v>10</v>
      </c>
      <c r="D30">
        <v>29</v>
      </c>
      <c r="E30" s="2">
        <f t="shared" si="0"/>
        <v>0.43283582089552236</v>
      </c>
      <c r="F30" t="s">
        <v>82</v>
      </c>
      <c r="G30" t="s">
        <v>3725</v>
      </c>
      <c r="H30">
        <v>16</v>
      </c>
      <c r="I30" t="s">
        <v>3729</v>
      </c>
      <c r="J30" t="s">
        <v>83</v>
      </c>
      <c r="K30" t="s">
        <v>84</v>
      </c>
    </row>
    <row r="31" spans="2:11" x14ac:dyDescent="0.55000000000000004">
      <c r="B31" t="s">
        <v>9</v>
      </c>
      <c r="C31" t="s">
        <v>10</v>
      </c>
      <c r="D31">
        <v>30</v>
      </c>
      <c r="E31" s="2">
        <f t="shared" si="0"/>
        <v>0.44776119402985076</v>
      </c>
      <c r="F31" t="s">
        <v>21</v>
      </c>
      <c r="G31" t="s">
        <v>3725</v>
      </c>
      <c r="J31" t="s">
        <v>85</v>
      </c>
      <c r="K31" t="s">
        <v>86</v>
      </c>
    </row>
    <row r="32" spans="2:11" x14ac:dyDescent="0.55000000000000004">
      <c r="B32" t="s">
        <v>9</v>
      </c>
      <c r="C32" t="s">
        <v>10</v>
      </c>
      <c r="D32">
        <v>31</v>
      </c>
      <c r="E32" s="2">
        <f t="shared" si="0"/>
        <v>0.46268656716417911</v>
      </c>
      <c r="F32" t="s">
        <v>57</v>
      </c>
      <c r="G32" t="s">
        <v>3723</v>
      </c>
      <c r="J32" t="s">
        <v>87</v>
      </c>
      <c r="K32" t="s">
        <v>88</v>
      </c>
    </row>
    <row r="33" spans="1:11" x14ac:dyDescent="0.55000000000000004">
      <c r="B33" t="s">
        <v>9</v>
      </c>
      <c r="C33" t="s">
        <v>10</v>
      </c>
      <c r="D33">
        <v>32</v>
      </c>
      <c r="E33" s="2">
        <f t="shared" si="0"/>
        <v>0.47761194029850745</v>
      </c>
      <c r="F33" t="s">
        <v>82</v>
      </c>
      <c r="G33" t="s">
        <v>3725</v>
      </c>
      <c r="J33" t="s">
        <v>89</v>
      </c>
      <c r="K33" t="s">
        <v>90</v>
      </c>
    </row>
    <row r="34" spans="1:11" x14ac:dyDescent="0.55000000000000004">
      <c r="B34" t="s">
        <v>9</v>
      </c>
      <c r="C34" t="s">
        <v>10</v>
      </c>
      <c r="D34">
        <v>33</v>
      </c>
      <c r="E34" s="2">
        <f t="shared" si="0"/>
        <v>0.4925373134328358</v>
      </c>
      <c r="F34" t="s">
        <v>18</v>
      </c>
      <c r="G34" t="s">
        <v>3725</v>
      </c>
      <c r="J34" t="s">
        <v>91</v>
      </c>
      <c r="K34" t="s">
        <v>92</v>
      </c>
    </row>
    <row r="35" spans="1:11" x14ac:dyDescent="0.55000000000000004">
      <c r="B35" t="s">
        <v>9</v>
      </c>
      <c r="C35" t="s">
        <v>10</v>
      </c>
      <c r="D35">
        <v>34</v>
      </c>
      <c r="E35" s="2">
        <f t="shared" si="0"/>
        <v>0.5074626865671642</v>
      </c>
      <c r="F35" t="s">
        <v>18</v>
      </c>
      <c r="G35" t="s">
        <v>3725</v>
      </c>
      <c r="J35" t="s">
        <v>93</v>
      </c>
      <c r="K35" t="s">
        <v>94</v>
      </c>
    </row>
    <row r="36" spans="1:11" x14ac:dyDescent="0.55000000000000004">
      <c r="B36" t="s">
        <v>9</v>
      </c>
      <c r="C36" t="s">
        <v>10</v>
      </c>
      <c r="D36">
        <v>35</v>
      </c>
      <c r="E36" s="2">
        <f t="shared" si="0"/>
        <v>0.52238805970149249</v>
      </c>
      <c r="F36" t="s">
        <v>60</v>
      </c>
      <c r="G36" t="s">
        <v>3725</v>
      </c>
      <c r="J36" t="s">
        <v>95</v>
      </c>
      <c r="K36" t="s">
        <v>96</v>
      </c>
    </row>
    <row r="37" spans="1:11" x14ac:dyDescent="0.55000000000000004">
      <c r="B37" t="s">
        <v>9</v>
      </c>
      <c r="C37" t="s">
        <v>10</v>
      </c>
      <c r="D37">
        <v>36</v>
      </c>
      <c r="E37" s="2">
        <f t="shared" si="0"/>
        <v>0.53731343283582089</v>
      </c>
      <c r="F37" t="s">
        <v>15</v>
      </c>
      <c r="G37" t="s">
        <v>3725</v>
      </c>
      <c r="J37" t="s">
        <v>97</v>
      </c>
      <c r="K37" t="s">
        <v>98</v>
      </c>
    </row>
    <row r="38" spans="1:11" x14ac:dyDescent="0.55000000000000004">
      <c r="B38" t="s">
        <v>9</v>
      </c>
      <c r="C38" t="s">
        <v>10</v>
      </c>
      <c r="D38">
        <v>37</v>
      </c>
      <c r="E38" s="2">
        <f t="shared" si="0"/>
        <v>0.55223880597014929</v>
      </c>
      <c r="F38" t="s">
        <v>15</v>
      </c>
      <c r="G38" t="s">
        <v>3725</v>
      </c>
      <c r="J38" t="s">
        <v>99</v>
      </c>
      <c r="K38" t="s">
        <v>100</v>
      </c>
    </row>
    <row r="39" spans="1:11" x14ac:dyDescent="0.55000000000000004">
      <c r="B39" t="s">
        <v>9</v>
      </c>
      <c r="C39" t="s">
        <v>10</v>
      </c>
      <c r="D39">
        <v>38</v>
      </c>
      <c r="E39" s="2">
        <f t="shared" si="0"/>
        <v>0.56716417910447758</v>
      </c>
      <c r="F39" t="s">
        <v>11</v>
      </c>
      <c r="G39" t="s">
        <v>3725</v>
      </c>
      <c r="J39" t="s">
        <v>101</v>
      </c>
      <c r="K39" t="s">
        <v>102</v>
      </c>
    </row>
    <row r="40" spans="1:11" x14ac:dyDescent="0.55000000000000004">
      <c r="B40" t="s">
        <v>9</v>
      </c>
      <c r="C40" t="s">
        <v>10</v>
      </c>
      <c r="D40">
        <v>39</v>
      </c>
      <c r="E40" s="2">
        <f t="shared" si="0"/>
        <v>0.58208955223880599</v>
      </c>
      <c r="F40" t="s">
        <v>11</v>
      </c>
      <c r="G40" t="s">
        <v>3725</v>
      </c>
      <c r="J40" t="s">
        <v>103</v>
      </c>
      <c r="K40" t="s">
        <v>104</v>
      </c>
    </row>
    <row r="41" spans="1:11" x14ac:dyDescent="0.55000000000000004">
      <c r="B41" t="s">
        <v>9</v>
      </c>
      <c r="C41" t="s">
        <v>10</v>
      </c>
      <c r="D41">
        <v>40</v>
      </c>
      <c r="E41" s="2">
        <f t="shared" si="0"/>
        <v>0.59701492537313428</v>
      </c>
      <c r="F41" t="s">
        <v>18</v>
      </c>
      <c r="G41" t="s">
        <v>3725</v>
      </c>
      <c r="J41" t="s">
        <v>105</v>
      </c>
      <c r="K41" t="s">
        <v>106</v>
      </c>
    </row>
    <row r="42" spans="1:11" x14ac:dyDescent="0.55000000000000004">
      <c r="A42" s="5"/>
      <c r="B42" s="5" t="s">
        <v>9</v>
      </c>
      <c r="C42" s="5" t="s">
        <v>10</v>
      </c>
      <c r="D42" s="5">
        <v>41</v>
      </c>
      <c r="E42" s="6">
        <f t="shared" si="0"/>
        <v>0.61194029850746268</v>
      </c>
      <c r="F42" s="5" t="s">
        <v>107</v>
      </c>
      <c r="G42" s="5" t="s">
        <v>3726</v>
      </c>
      <c r="H42" s="5">
        <v>17</v>
      </c>
      <c r="I42" s="5" t="s">
        <v>3726</v>
      </c>
      <c r="J42" s="5" t="s">
        <v>108</v>
      </c>
      <c r="K42" s="5" t="s">
        <v>109</v>
      </c>
    </row>
    <row r="43" spans="1:11" x14ac:dyDescent="0.55000000000000004">
      <c r="B43" t="s">
        <v>9</v>
      </c>
      <c r="C43" t="s">
        <v>10</v>
      </c>
      <c r="D43">
        <v>42</v>
      </c>
      <c r="E43" s="2">
        <f t="shared" si="0"/>
        <v>0.62686567164179108</v>
      </c>
      <c r="F43" t="s">
        <v>21</v>
      </c>
      <c r="G43" t="s">
        <v>3725</v>
      </c>
      <c r="J43" t="s">
        <v>110</v>
      </c>
      <c r="K43" t="s">
        <v>111</v>
      </c>
    </row>
    <row r="44" spans="1:11" x14ac:dyDescent="0.55000000000000004">
      <c r="B44" t="s">
        <v>9</v>
      </c>
      <c r="C44" t="s">
        <v>10</v>
      </c>
      <c r="D44">
        <v>43</v>
      </c>
      <c r="E44" s="2">
        <f t="shared" si="0"/>
        <v>0.64179104477611937</v>
      </c>
      <c r="F44" t="s">
        <v>112</v>
      </c>
      <c r="G44" t="s">
        <v>3725</v>
      </c>
      <c r="H44">
        <v>18</v>
      </c>
      <c r="J44" t="s">
        <v>113</v>
      </c>
      <c r="K44" t="s">
        <v>114</v>
      </c>
    </row>
    <row r="45" spans="1:11" x14ac:dyDescent="0.55000000000000004">
      <c r="B45" t="s">
        <v>9</v>
      </c>
      <c r="C45" t="s">
        <v>10</v>
      </c>
      <c r="D45">
        <v>44</v>
      </c>
      <c r="E45" s="2">
        <f t="shared" si="0"/>
        <v>0.65671641791044777</v>
      </c>
      <c r="F45" t="s">
        <v>18</v>
      </c>
      <c r="G45" t="s">
        <v>3725</v>
      </c>
      <c r="J45" t="s">
        <v>115</v>
      </c>
      <c r="K45" t="s">
        <v>116</v>
      </c>
    </row>
    <row r="46" spans="1:11" x14ac:dyDescent="0.55000000000000004">
      <c r="B46" t="s">
        <v>9</v>
      </c>
      <c r="C46" t="s">
        <v>10</v>
      </c>
      <c r="D46">
        <v>45</v>
      </c>
      <c r="E46" s="2">
        <f t="shared" si="0"/>
        <v>0.67164179104477617</v>
      </c>
      <c r="F46" t="s">
        <v>112</v>
      </c>
      <c r="G46" t="s">
        <v>3725</v>
      </c>
      <c r="J46" t="s">
        <v>117</v>
      </c>
      <c r="K46" t="s">
        <v>118</v>
      </c>
    </row>
    <row r="47" spans="1:11" x14ac:dyDescent="0.55000000000000004">
      <c r="B47" t="s">
        <v>9</v>
      </c>
      <c r="C47" t="s">
        <v>10</v>
      </c>
      <c r="D47">
        <v>46</v>
      </c>
      <c r="E47" s="2">
        <f t="shared" si="0"/>
        <v>0.68656716417910446</v>
      </c>
      <c r="F47" t="s">
        <v>119</v>
      </c>
      <c r="G47" t="s">
        <v>3726</v>
      </c>
      <c r="H47">
        <v>19</v>
      </c>
      <c r="J47" t="s">
        <v>120</v>
      </c>
      <c r="K47" t="s">
        <v>121</v>
      </c>
    </row>
    <row r="48" spans="1:11" x14ac:dyDescent="0.55000000000000004">
      <c r="A48" s="11"/>
      <c r="B48" s="11" t="s">
        <v>9</v>
      </c>
      <c r="C48" s="11" t="s">
        <v>10</v>
      </c>
      <c r="D48" s="11">
        <v>47</v>
      </c>
      <c r="E48" s="12">
        <f t="shared" si="0"/>
        <v>0.70149253731343286</v>
      </c>
      <c r="F48" s="11" t="s">
        <v>122</v>
      </c>
      <c r="G48" s="11" t="s">
        <v>3725</v>
      </c>
      <c r="H48" s="11">
        <v>20</v>
      </c>
      <c r="I48" s="11"/>
      <c r="J48" s="11" t="s">
        <v>123</v>
      </c>
      <c r="K48" s="11" t="s">
        <v>124</v>
      </c>
    </row>
    <row r="49" spans="2:11" x14ac:dyDescent="0.55000000000000004">
      <c r="B49" t="s">
        <v>9</v>
      </c>
      <c r="C49" t="s">
        <v>10</v>
      </c>
      <c r="D49">
        <v>48</v>
      </c>
      <c r="E49" s="2">
        <f t="shared" si="0"/>
        <v>0.71641791044776115</v>
      </c>
      <c r="F49" t="s">
        <v>18</v>
      </c>
      <c r="G49" t="s">
        <v>3725</v>
      </c>
      <c r="J49" t="s">
        <v>125</v>
      </c>
      <c r="K49" t="s">
        <v>126</v>
      </c>
    </row>
    <row r="50" spans="2:11" x14ac:dyDescent="0.55000000000000004">
      <c r="B50" t="s">
        <v>9</v>
      </c>
      <c r="C50" t="s">
        <v>10</v>
      </c>
      <c r="D50">
        <v>49</v>
      </c>
      <c r="E50" s="2">
        <f t="shared" si="0"/>
        <v>0.73134328358208955</v>
      </c>
      <c r="F50" t="s">
        <v>119</v>
      </c>
      <c r="G50" t="s">
        <v>3726</v>
      </c>
      <c r="J50" t="s">
        <v>127</v>
      </c>
      <c r="K50" t="s">
        <v>128</v>
      </c>
    </row>
    <row r="51" spans="2:11" x14ac:dyDescent="0.55000000000000004">
      <c r="B51" t="s">
        <v>9</v>
      </c>
      <c r="C51" t="s">
        <v>10</v>
      </c>
      <c r="D51">
        <v>50</v>
      </c>
      <c r="E51" s="2">
        <f t="shared" si="0"/>
        <v>0.74626865671641796</v>
      </c>
      <c r="F51" t="s">
        <v>107</v>
      </c>
      <c r="G51" t="s">
        <v>3726</v>
      </c>
      <c r="J51" t="s">
        <v>129</v>
      </c>
      <c r="K51" t="s">
        <v>130</v>
      </c>
    </row>
    <row r="52" spans="2:11" x14ac:dyDescent="0.55000000000000004">
      <c r="B52" t="s">
        <v>9</v>
      </c>
      <c r="C52" t="s">
        <v>10</v>
      </c>
      <c r="D52">
        <v>51</v>
      </c>
      <c r="E52" s="2">
        <f t="shared" si="0"/>
        <v>0.76119402985074625</v>
      </c>
      <c r="F52" t="s">
        <v>30</v>
      </c>
      <c r="G52" t="s">
        <v>3726</v>
      </c>
      <c r="J52" t="s">
        <v>131</v>
      </c>
      <c r="K52" t="s">
        <v>132</v>
      </c>
    </row>
    <row r="53" spans="2:11" x14ac:dyDescent="0.55000000000000004">
      <c r="B53" t="s">
        <v>9</v>
      </c>
      <c r="C53" t="s">
        <v>10</v>
      </c>
      <c r="D53">
        <v>52</v>
      </c>
      <c r="E53" s="2">
        <f t="shared" si="0"/>
        <v>0.77611940298507465</v>
      </c>
      <c r="F53" t="s">
        <v>133</v>
      </c>
      <c r="G53" t="s">
        <v>3725</v>
      </c>
      <c r="H53">
        <v>21</v>
      </c>
      <c r="J53" t="s">
        <v>134</v>
      </c>
      <c r="K53" t="s">
        <v>135</v>
      </c>
    </row>
    <row r="54" spans="2:11" x14ac:dyDescent="0.55000000000000004">
      <c r="B54" t="s">
        <v>9</v>
      </c>
      <c r="C54" t="s">
        <v>10</v>
      </c>
      <c r="D54">
        <v>53</v>
      </c>
      <c r="E54" s="2">
        <f t="shared" si="0"/>
        <v>0.79104477611940294</v>
      </c>
      <c r="F54" t="s">
        <v>112</v>
      </c>
      <c r="G54" t="s">
        <v>3725</v>
      </c>
      <c r="J54" t="s">
        <v>136</v>
      </c>
      <c r="K54" t="s">
        <v>137</v>
      </c>
    </row>
    <row r="55" spans="2:11" x14ac:dyDescent="0.55000000000000004">
      <c r="B55" t="s">
        <v>9</v>
      </c>
      <c r="C55" t="s">
        <v>10</v>
      </c>
      <c r="D55">
        <v>54</v>
      </c>
      <c r="E55" s="2">
        <f t="shared" si="0"/>
        <v>0.80597014925373134</v>
      </c>
      <c r="F55" t="s">
        <v>11</v>
      </c>
      <c r="G55" t="s">
        <v>3725</v>
      </c>
      <c r="J55" t="s">
        <v>138</v>
      </c>
      <c r="K55" t="s">
        <v>139</v>
      </c>
    </row>
    <row r="56" spans="2:11" x14ac:dyDescent="0.55000000000000004">
      <c r="B56" t="s">
        <v>9</v>
      </c>
      <c r="C56" t="s">
        <v>10</v>
      </c>
      <c r="D56">
        <v>55</v>
      </c>
      <c r="E56" s="2">
        <f t="shared" si="0"/>
        <v>0.82089552238805974</v>
      </c>
      <c r="F56" t="s">
        <v>21</v>
      </c>
      <c r="G56" t="s">
        <v>3725</v>
      </c>
      <c r="J56" t="s">
        <v>140</v>
      </c>
      <c r="K56" t="s">
        <v>141</v>
      </c>
    </row>
    <row r="57" spans="2:11" x14ac:dyDescent="0.55000000000000004">
      <c r="B57" t="s">
        <v>9</v>
      </c>
      <c r="C57" t="s">
        <v>10</v>
      </c>
      <c r="D57">
        <v>56</v>
      </c>
      <c r="E57" s="2">
        <f t="shared" si="0"/>
        <v>0.83582089552238803</v>
      </c>
      <c r="F57" t="s">
        <v>112</v>
      </c>
      <c r="G57" t="s">
        <v>3725</v>
      </c>
      <c r="J57" t="s">
        <v>142</v>
      </c>
      <c r="K57" t="s">
        <v>143</v>
      </c>
    </row>
    <row r="58" spans="2:11" x14ac:dyDescent="0.55000000000000004">
      <c r="B58" t="s">
        <v>9</v>
      </c>
      <c r="C58" t="s">
        <v>10</v>
      </c>
      <c r="D58">
        <v>57</v>
      </c>
      <c r="E58" s="2">
        <f t="shared" si="0"/>
        <v>0.85074626865671643</v>
      </c>
      <c r="F58" t="s">
        <v>15</v>
      </c>
      <c r="G58" t="s">
        <v>3725</v>
      </c>
      <c r="J58" t="s">
        <v>144</v>
      </c>
      <c r="K58" t="s">
        <v>145</v>
      </c>
    </row>
    <row r="59" spans="2:11" x14ac:dyDescent="0.55000000000000004">
      <c r="B59" t="s">
        <v>9</v>
      </c>
      <c r="C59" t="s">
        <v>10</v>
      </c>
      <c r="D59">
        <v>58</v>
      </c>
      <c r="E59" s="2">
        <f t="shared" si="0"/>
        <v>0.86567164179104472</v>
      </c>
      <c r="F59" t="s">
        <v>57</v>
      </c>
      <c r="G59" t="s">
        <v>3723</v>
      </c>
      <c r="J59" t="s">
        <v>146</v>
      </c>
      <c r="K59" t="s">
        <v>147</v>
      </c>
    </row>
    <row r="60" spans="2:11" x14ac:dyDescent="0.55000000000000004">
      <c r="B60" t="s">
        <v>9</v>
      </c>
      <c r="C60" t="s">
        <v>10</v>
      </c>
      <c r="D60">
        <v>59</v>
      </c>
      <c r="E60" s="2">
        <f t="shared" si="0"/>
        <v>0.88059701492537312</v>
      </c>
      <c r="F60" t="s">
        <v>112</v>
      </c>
      <c r="G60" t="s">
        <v>3725</v>
      </c>
      <c r="J60" t="s">
        <v>148</v>
      </c>
      <c r="K60" t="s">
        <v>149</v>
      </c>
    </row>
    <row r="61" spans="2:11" x14ac:dyDescent="0.55000000000000004">
      <c r="B61" t="s">
        <v>9</v>
      </c>
      <c r="C61" t="s">
        <v>10</v>
      </c>
      <c r="D61">
        <v>60</v>
      </c>
      <c r="E61" s="2">
        <f t="shared" si="0"/>
        <v>0.89552238805970152</v>
      </c>
      <c r="F61" t="s">
        <v>21</v>
      </c>
      <c r="G61" t="s">
        <v>3725</v>
      </c>
      <c r="J61" t="s">
        <v>150</v>
      </c>
      <c r="K61" t="s">
        <v>151</v>
      </c>
    </row>
    <row r="62" spans="2:11" x14ac:dyDescent="0.55000000000000004">
      <c r="B62" t="s">
        <v>9</v>
      </c>
      <c r="C62" t="s">
        <v>10</v>
      </c>
      <c r="D62">
        <v>61</v>
      </c>
      <c r="E62" s="2">
        <f t="shared" si="0"/>
        <v>0.91044776119402981</v>
      </c>
      <c r="F62" t="s">
        <v>11</v>
      </c>
      <c r="G62" t="s">
        <v>3725</v>
      </c>
      <c r="J62" t="s">
        <v>152</v>
      </c>
      <c r="K62" t="s">
        <v>153</v>
      </c>
    </row>
    <row r="63" spans="2:11" x14ac:dyDescent="0.55000000000000004">
      <c r="B63" t="s">
        <v>9</v>
      </c>
      <c r="C63" t="s">
        <v>10</v>
      </c>
      <c r="D63">
        <v>62</v>
      </c>
      <c r="E63" s="2">
        <f t="shared" si="0"/>
        <v>0.92537313432835822</v>
      </c>
      <c r="F63" t="s">
        <v>21</v>
      </c>
      <c r="G63" t="s">
        <v>3725</v>
      </c>
      <c r="J63" t="s">
        <v>154</v>
      </c>
      <c r="K63" t="s">
        <v>155</v>
      </c>
    </row>
    <row r="64" spans="2:11" x14ac:dyDescent="0.55000000000000004">
      <c r="B64" t="s">
        <v>9</v>
      </c>
      <c r="C64" t="s">
        <v>10</v>
      </c>
      <c r="D64">
        <v>63</v>
      </c>
      <c r="E64" s="2">
        <f t="shared" si="0"/>
        <v>0.94029850746268662</v>
      </c>
      <c r="F64" t="s">
        <v>11</v>
      </c>
      <c r="G64" t="s">
        <v>3725</v>
      </c>
      <c r="J64" t="s">
        <v>156</v>
      </c>
      <c r="K64" t="s">
        <v>157</v>
      </c>
    </row>
    <row r="65" spans="2:11" x14ac:dyDescent="0.55000000000000004">
      <c r="B65" t="s">
        <v>9</v>
      </c>
      <c r="C65" t="s">
        <v>10</v>
      </c>
      <c r="D65">
        <v>64</v>
      </c>
      <c r="E65" s="2">
        <f t="shared" si="0"/>
        <v>0.95522388059701491</v>
      </c>
      <c r="F65" t="s">
        <v>15</v>
      </c>
      <c r="G65" t="s">
        <v>3725</v>
      </c>
      <c r="J65" t="s">
        <v>158</v>
      </c>
      <c r="K65" t="s">
        <v>159</v>
      </c>
    </row>
    <row r="66" spans="2:11" x14ac:dyDescent="0.55000000000000004">
      <c r="B66" t="s">
        <v>9</v>
      </c>
      <c r="C66" t="s">
        <v>10</v>
      </c>
      <c r="D66">
        <v>65</v>
      </c>
      <c r="E66" s="2">
        <f t="shared" si="0"/>
        <v>0.97014925373134331</v>
      </c>
      <c r="F66" t="s">
        <v>21</v>
      </c>
      <c r="G66" t="s">
        <v>3725</v>
      </c>
      <c r="J66" t="s">
        <v>160</v>
      </c>
      <c r="K66" t="s">
        <v>161</v>
      </c>
    </row>
    <row r="67" spans="2:11" x14ac:dyDescent="0.55000000000000004">
      <c r="B67" t="s">
        <v>9</v>
      </c>
      <c r="C67" t="s">
        <v>10</v>
      </c>
      <c r="D67">
        <v>66</v>
      </c>
      <c r="E67" s="2">
        <f t="shared" si="0"/>
        <v>0.9850746268656716</v>
      </c>
      <c r="F67" t="s">
        <v>122</v>
      </c>
      <c r="G67" t="s">
        <v>3725</v>
      </c>
      <c r="J67" t="s">
        <v>162</v>
      </c>
      <c r="K67" t="s">
        <v>163</v>
      </c>
    </row>
    <row r="68" spans="2:11" x14ac:dyDescent="0.55000000000000004">
      <c r="B68" t="s">
        <v>9</v>
      </c>
      <c r="C68" t="s">
        <v>10</v>
      </c>
      <c r="D68">
        <v>67</v>
      </c>
      <c r="E68" s="2">
        <f>D68/67</f>
        <v>1</v>
      </c>
      <c r="F68" t="s">
        <v>15</v>
      </c>
      <c r="G68" t="s">
        <v>3725</v>
      </c>
      <c r="J68" t="s">
        <v>164</v>
      </c>
      <c r="K68" t="s">
        <v>165</v>
      </c>
    </row>
    <row r="69" spans="2:11" x14ac:dyDescent="0.55000000000000004">
      <c r="B69" t="s">
        <v>9</v>
      </c>
      <c r="C69" t="s">
        <v>166</v>
      </c>
      <c r="D69">
        <v>1</v>
      </c>
      <c r="E69" s="3">
        <f>D69/75</f>
        <v>1.3333333333333334E-2</v>
      </c>
      <c r="F69" t="s">
        <v>18</v>
      </c>
      <c r="G69" t="s">
        <v>3725</v>
      </c>
      <c r="H69">
        <v>1</v>
      </c>
      <c r="I69" t="s">
        <v>2127</v>
      </c>
      <c r="J69" t="s">
        <v>167</v>
      </c>
    </row>
    <row r="70" spans="2:11" x14ac:dyDescent="0.55000000000000004">
      <c r="B70" t="s">
        <v>9</v>
      </c>
      <c r="C70" t="s">
        <v>166</v>
      </c>
      <c r="D70">
        <v>2</v>
      </c>
      <c r="E70" s="2">
        <f t="shared" ref="E70:E133" si="1">D70/75</f>
        <v>2.6666666666666668E-2</v>
      </c>
      <c r="F70" t="s">
        <v>18</v>
      </c>
      <c r="G70" t="s">
        <v>3725</v>
      </c>
      <c r="J70" t="s">
        <v>168</v>
      </c>
    </row>
    <row r="71" spans="2:11" x14ac:dyDescent="0.55000000000000004">
      <c r="B71" t="s">
        <v>9</v>
      </c>
      <c r="C71" t="s">
        <v>166</v>
      </c>
      <c r="D71">
        <v>3</v>
      </c>
      <c r="E71" s="2">
        <f t="shared" si="1"/>
        <v>0.04</v>
      </c>
      <c r="F71" t="s">
        <v>35</v>
      </c>
      <c r="G71" t="s">
        <v>3725</v>
      </c>
      <c r="H71">
        <v>2</v>
      </c>
      <c r="I71" t="s">
        <v>2127</v>
      </c>
      <c r="J71" t="s">
        <v>169</v>
      </c>
    </row>
    <row r="72" spans="2:11" x14ac:dyDescent="0.55000000000000004">
      <c r="B72" t="s">
        <v>9</v>
      </c>
      <c r="C72" t="s">
        <v>166</v>
      </c>
      <c r="D72">
        <v>4</v>
      </c>
      <c r="E72" s="2">
        <f t="shared" si="1"/>
        <v>5.3333333333333337E-2</v>
      </c>
      <c r="F72" t="s">
        <v>21</v>
      </c>
      <c r="G72" t="s">
        <v>3725</v>
      </c>
      <c r="H72">
        <v>3</v>
      </c>
      <c r="I72" t="s">
        <v>2127</v>
      </c>
      <c r="J72" t="s">
        <v>170</v>
      </c>
    </row>
    <row r="73" spans="2:11" x14ac:dyDescent="0.55000000000000004">
      <c r="B73" t="s">
        <v>9</v>
      </c>
      <c r="C73" t="s">
        <v>166</v>
      </c>
      <c r="D73">
        <v>5</v>
      </c>
      <c r="E73" s="2">
        <f t="shared" si="1"/>
        <v>6.6666666666666666E-2</v>
      </c>
      <c r="F73" t="s">
        <v>35</v>
      </c>
      <c r="G73" t="s">
        <v>3725</v>
      </c>
      <c r="J73" t="s">
        <v>171</v>
      </c>
    </row>
    <row r="74" spans="2:11" x14ac:dyDescent="0.55000000000000004">
      <c r="B74" t="s">
        <v>9</v>
      </c>
      <c r="C74" t="s">
        <v>166</v>
      </c>
      <c r="D74">
        <v>5</v>
      </c>
      <c r="E74" s="2">
        <f t="shared" si="1"/>
        <v>6.6666666666666666E-2</v>
      </c>
      <c r="F74" t="s">
        <v>21</v>
      </c>
      <c r="G74" t="s">
        <v>3725</v>
      </c>
      <c r="J74" t="s">
        <v>172</v>
      </c>
    </row>
    <row r="75" spans="2:11" x14ac:dyDescent="0.55000000000000004">
      <c r="B75" t="s">
        <v>9</v>
      </c>
      <c r="C75" t="s">
        <v>166</v>
      </c>
      <c r="D75">
        <v>7</v>
      </c>
      <c r="E75" s="2">
        <f t="shared" si="1"/>
        <v>9.3333333333333338E-2</v>
      </c>
      <c r="F75" t="s">
        <v>15</v>
      </c>
      <c r="G75" t="s">
        <v>3725</v>
      </c>
      <c r="H75">
        <v>4</v>
      </c>
      <c r="I75" t="s">
        <v>2127</v>
      </c>
      <c r="J75" t="s">
        <v>173</v>
      </c>
    </row>
    <row r="76" spans="2:11" x14ac:dyDescent="0.55000000000000004">
      <c r="B76" t="s">
        <v>9</v>
      </c>
      <c r="C76" t="s">
        <v>166</v>
      </c>
      <c r="D76">
        <v>7</v>
      </c>
      <c r="E76" s="2">
        <f t="shared" si="1"/>
        <v>9.3333333333333338E-2</v>
      </c>
      <c r="F76" t="s">
        <v>15</v>
      </c>
      <c r="G76" t="s">
        <v>3725</v>
      </c>
      <c r="J76" t="s">
        <v>174</v>
      </c>
    </row>
    <row r="77" spans="2:11" x14ac:dyDescent="0.55000000000000004">
      <c r="B77" t="s">
        <v>9</v>
      </c>
      <c r="C77" t="s">
        <v>166</v>
      </c>
      <c r="D77">
        <v>9</v>
      </c>
      <c r="E77" s="2">
        <f t="shared" si="1"/>
        <v>0.12</v>
      </c>
      <c r="F77" t="s">
        <v>18</v>
      </c>
      <c r="G77" t="s">
        <v>3725</v>
      </c>
      <c r="J77" t="s">
        <v>175</v>
      </c>
    </row>
    <row r="78" spans="2:11" x14ac:dyDescent="0.55000000000000004">
      <c r="B78" t="s">
        <v>9</v>
      </c>
      <c r="C78" t="s">
        <v>166</v>
      </c>
      <c r="D78">
        <v>9</v>
      </c>
      <c r="E78" s="2">
        <f t="shared" si="1"/>
        <v>0.12</v>
      </c>
      <c r="F78" t="s">
        <v>112</v>
      </c>
      <c r="G78" t="s">
        <v>3725</v>
      </c>
      <c r="H78">
        <v>5</v>
      </c>
      <c r="I78" t="s">
        <v>2127</v>
      </c>
      <c r="J78" t="s">
        <v>176</v>
      </c>
    </row>
    <row r="79" spans="2:11" x14ac:dyDescent="0.55000000000000004">
      <c r="B79" t="s">
        <v>9</v>
      </c>
      <c r="C79" t="s">
        <v>166</v>
      </c>
      <c r="D79">
        <v>11</v>
      </c>
      <c r="E79" s="2">
        <f t="shared" si="1"/>
        <v>0.14666666666666667</v>
      </c>
      <c r="F79" t="s">
        <v>18</v>
      </c>
      <c r="G79" t="s">
        <v>3725</v>
      </c>
      <c r="J79" t="s">
        <v>177</v>
      </c>
    </row>
    <row r="80" spans="2:11" x14ac:dyDescent="0.55000000000000004">
      <c r="B80" t="s">
        <v>9</v>
      </c>
      <c r="C80" t="s">
        <v>166</v>
      </c>
      <c r="D80">
        <v>11</v>
      </c>
      <c r="E80" s="2">
        <f t="shared" si="1"/>
        <v>0.14666666666666667</v>
      </c>
      <c r="F80" t="s">
        <v>24</v>
      </c>
      <c r="G80" t="s">
        <v>3725</v>
      </c>
      <c r="H80">
        <v>6</v>
      </c>
      <c r="I80" t="s">
        <v>2127</v>
      </c>
      <c r="J80" t="s">
        <v>178</v>
      </c>
    </row>
    <row r="81" spans="2:10" x14ac:dyDescent="0.55000000000000004">
      <c r="B81" t="s">
        <v>9</v>
      </c>
      <c r="C81" t="s">
        <v>166</v>
      </c>
      <c r="D81">
        <v>13</v>
      </c>
      <c r="E81" s="2">
        <f t="shared" si="1"/>
        <v>0.17333333333333334</v>
      </c>
      <c r="F81" t="s">
        <v>15</v>
      </c>
      <c r="G81" t="s">
        <v>3725</v>
      </c>
      <c r="J81" t="s">
        <v>179</v>
      </c>
    </row>
    <row r="82" spans="2:10" x14ac:dyDescent="0.55000000000000004">
      <c r="B82" t="s">
        <v>9</v>
      </c>
      <c r="C82" t="s">
        <v>166</v>
      </c>
      <c r="D82">
        <v>13</v>
      </c>
      <c r="E82" s="2">
        <f t="shared" si="1"/>
        <v>0.17333333333333334</v>
      </c>
      <c r="F82" t="s">
        <v>50</v>
      </c>
      <c r="G82" t="s">
        <v>3725</v>
      </c>
      <c r="H82">
        <v>7</v>
      </c>
      <c r="I82" t="s">
        <v>2127</v>
      </c>
      <c r="J82" t="s">
        <v>180</v>
      </c>
    </row>
    <row r="83" spans="2:10" x14ac:dyDescent="0.55000000000000004">
      <c r="B83" t="s">
        <v>9</v>
      </c>
      <c r="C83" t="s">
        <v>166</v>
      </c>
      <c r="D83">
        <v>15</v>
      </c>
      <c r="E83" s="2">
        <f t="shared" si="1"/>
        <v>0.2</v>
      </c>
      <c r="F83" t="s">
        <v>30</v>
      </c>
      <c r="G83" t="s">
        <v>3725</v>
      </c>
      <c r="H83">
        <v>8</v>
      </c>
      <c r="I83" t="s">
        <v>2127</v>
      </c>
      <c r="J83" t="s">
        <v>181</v>
      </c>
    </row>
    <row r="84" spans="2:10" x14ac:dyDescent="0.55000000000000004">
      <c r="B84" t="s">
        <v>9</v>
      </c>
      <c r="C84" t="s">
        <v>166</v>
      </c>
      <c r="D84">
        <v>16</v>
      </c>
      <c r="E84" s="2">
        <f t="shared" si="1"/>
        <v>0.21333333333333335</v>
      </c>
      <c r="F84" t="s">
        <v>72</v>
      </c>
      <c r="G84" t="s">
        <v>3721</v>
      </c>
      <c r="H84">
        <v>9</v>
      </c>
      <c r="I84" t="s">
        <v>2129</v>
      </c>
      <c r="J84" t="s">
        <v>182</v>
      </c>
    </row>
    <row r="85" spans="2:10" x14ac:dyDescent="0.55000000000000004">
      <c r="B85" t="s">
        <v>9</v>
      </c>
      <c r="C85" t="s">
        <v>166</v>
      </c>
      <c r="D85">
        <v>17</v>
      </c>
      <c r="E85" s="2">
        <f t="shared" si="1"/>
        <v>0.22666666666666666</v>
      </c>
      <c r="F85" t="s">
        <v>183</v>
      </c>
      <c r="G85" t="s">
        <v>3725</v>
      </c>
      <c r="H85">
        <v>10</v>
      </c>
      <c r="I85" t="s">
        <v>3725</v>
      </c>
      <c r="J85" t="s">
        <v>184</v>
      </c>
    </row>
    <row r="86" spans="2:10" x14ac:dyDescent="0.55000000000000004">
      <c r="B86" t="s">
        <v>9</v>
      </c>
      <c r="C86" t="s">
        <v>166</v>
      </c>
      <c r="D86">
        <v>18</v>
      </c>
      <c r="E86" s="2">
        <f t="shared" si="1"/>
        <v>0.24</v>
      </c>
      <c r="F86" t="s">
        <v>72</v>
      </c>
      <c r="G86" t="s">
        <v>3721</v>
      </c>
      <c r="J86" t="s">
        <v>185</v>
      </c>
    </row>
    <row r="87" spans="2:10" x14ac:dyDescent="0.55000000000000004">
      <c r="B87" t="s">
        <v>9</v>
      </c>
      <c r="C87" t="s">
        <v>166</v>
      </c>
      <c r="D87">
        <v>19</v>
      </c>
      <c r="E87" s="2">
        <f t="shared" si="1"/>
        <v>0.25333333333333335</v>
      </c>
      <c r="F87" t="s">
        <v>15</v>
      </c>
      <c r="G87" t="s">
        <v>3725</v>
      </c>
      <c r="J87" t="s">
        <v>186</v>
      </c>
    </row>
    <row r="88" spans="2:10" x14ac:dyDescent="0.55000000000000004">
      <c r="B88" t="s">
        <v>9</v>
      </c>
      <c r="C88" t="s">
        <v>166</v>
      </c>
      <c r="D88">
        <v>20</v>
      </c>
      <c r="E88" s="2">
        <f t="shared" si="1"/>
        <v>0.26666666666666666</v>
      </c>
      <c r="F88" t="s">
        <v>112</v>
      </c>
      <c r="G88" t="s">
        <v>3725</v>
      </c>
      <c r="J88" t="s">
        <v>187</v>
      </c>
    </row>
    <row r="89" spans="2:10" x14ac:dyDescent="0.55000000000000004">
      <c r="B89" t="s">
        <v>9</v>
      </c>
      <c r="C89" t="s">
        <v>166</v>
      </c>
      <c r="D89">
        <v>21</v>
      </c>
      <c r="E89" s="2">
        <f t="shared" si="1"/>
        <v>0.28000000000000003</v>
      </c>
      <c r="F89" t="s">
        <v>18</v>
      </c>
      <c r="G89" t="s">
        <v>3725</v>
      </c>
      <c r="J89" t="s">
        <v>188</v>
      </c>
    </row>
    <row r="90" spans="2:10" x14ac:dyDescent="0.55000000000000004">
      <c r="B90" t="s">
        <v>9</v>
      </c>
      <c r="C90" t="s">
        <v>166</v>
      </c>
      <c r="D90">
        <v>22</v>
      </c>
      <c r="E90" s="2">
        <f t="shared" si="1"/>
        <v>0.29333333333333333</v>
      </c>
      <c r="F90" t="s">
        <v>11</v>
      </c>
      <c r="G90" t="s">
        <v>3725</v>
      </c>
      <c r="H90">
        <v>11</v>
      </c>
      <c r="I90" t="s">
        <v>2128</v>
      </c>
      <c r="J90" t="s">
        <v>189</v>
      </c>
    </row>
    <row r="91" spans="2:10" x14ac:dyDescent="0.55000000000000004">
      <c r="B91" t="s">
        <v>9</v>
      </c>
      <c r="C91" t="s">
        <v>166</v>
      </c>
      <c r="D91">
        <v>23</v>
      </c>
      <c r="E91" s="2">
        <f t="shared" si="1"/>
        <v>0.30666666666666664</v>
      </c>
      <c r="F91" t="s">
        <v>190</v>
      </c>
      <c r="G91" t="s">
        <v>3721</v>
      </c>
      <c r="H91">
        <v>12</v>
      </c>
      <c r="I91" t="s">
        <v>3721</v>
      </c>
      <c r="J91" t="s">
        <v>191</v>
      </c>
    </row>
    <row r="92" spans="2:10" x14ac:dyDescent="0.55000000000000004">
      <c r="B92" t="s">
        <v>9</v>
      </c>
      <c r="C92" t="s">
        <v>166</v>
      </c>
      <c r="D92">
        <v>24</v>
      </c>
      <c r="E92" s="2">
        <f t="shared" si="1"/>
        <v>0.32</v>
      </c>
      <c r="F92" t="s">
        <v>35</v>
      </c>
      <c r="G92" t="s">
        <v>3725</v>
      </c>
      <c r="J92" t="s">
        <v>192</v>
      </c>
    </row>
    <row r="93" spans="2:10" x14ac:dyDescent="0.55000000000000004">
      <c r="B93" t="s">
        <v>9</v>
      </c>
      <c r="C93" t="s">
        <v>166</v>
      </c>
      <c r="D93">
        <v>25</v>
      </c>
      <c r="E93" s="2">
        <f t="shared" si="1"/>
        <v>0.33333333333333331</v>
      </c>
      <c r="F93" t="s">
        <v>21</v>
      </c>
      <c r="G93" t="s">
        <v>3725</v>
      </c>
      <c r="J93" t="s">
        <v>193</v>
      </c>
    </row>
    <row r="94" spans="2:10" x14ac:dyDescent="0.55000000000000004">
      <c r="B94" t="s">
        <v>9</v>
      </c>
      <c r="C94" t="s">
        <v>166</v>
      </c>
      <c r="D94">
        <v>26</v>
      </c>
      <c r="E94" s="2">
        <f t="shared" si="1"/>
        <v>0.34666666666666668</v>
      </c>
      <c r="F94" t="s">
        <v>133</v>
      </c>
      <c r="G94" t="s">
        <v>3725</v>
      </c>
      <c r="H94">
        <v>13</v>
      </c>
      <c r="I94" t="s">
        <v>2128</v>
      </c>
      <c r="J94" t="s">
        <v>194</v>
      </c>
    </row>
    <row r="95" spans="2:10" x14ac:dyDescent="0.55000000000000004">
      <c r="B95" t="s">
        <v>9</v>
      </c>
      <c r="C95" t="s">
        <v>166</v>
      </c>
      <c r="D95">
        <v>27</v>
      </c>
      <c r="E95" s="2">
        <f t="shared" si="1"/>
        <v>0.36</v>
      </c>
      <c r="F95" t="s">
        <v>195</v>
      </c>
      <c r="G95" t="s">
        <v>3726</v>
      </c>
      <c r="H95">
        <v>14</v>
      </c>
      <c r="I95" t="s">
        <v>3726</v>
      </c>
      <c r="J95" t="s">
        <v>196</v>
      </c>
    </row>
    <row r="96" spans="2:10" x14ac:dyDescent="0.55000000000000004">
      <c r="B96" t="s">
        <v>9</v>
      </c>
      <c r="C96" t="s">
        <v>166</v>
      </c>
      <c r="D96">
        <v>28</v>
      </c>
      <c r="E96" s="2">
        <f t="shared" si="1"/>
        <v>0.37333333333333335</v>
      </c>
      <c r="F96" t="s">
        <v>197</v>
      </c>
      <c r="G96" t="s">
        <v>3725</v>
      </c>
      <c r="H96">
        <v>15</v>
      </c>
      <c r="I96" t="s">
        <v>2128</v>
      </c>
      <c r="J96" t="s">
        <v>198</v>
      </c>
    </row>
    <row r="97" spans="1:11" x14ac:dyDescent="0.55000000000000004">
      <c r="B97" t="s">
        <v>9</v>
      </c>
      <c r="C97" t="s">
        <v>166</v>
      </c>
      <c r="D97">
        <v>29</v>
      </c>
      <c r="E97" s="2">
        <f t="shared" si="1"/>
        <v>0.38666666666666666</v>
      </c>
      <c r="F97" t="s">
        <v>24</v>
      </c>
      <c r="G97" t="s">
        <v>3725</v>
      </c>
      <c r="H97">
        <v>16</v>
      </c>
      <c r="I97" t="s">
        <v>2128</v>
      </c>
      <c r="J97" t="s">
        <v>199</v>
      </c>
    </row>
    <row r="98" spans="1:11" x14ac:dyDescent="0.55000000000000004">
      <c r="A98" s="5"/>
      <c r="B98" s="5" t="s">
        <v>9</v>
      </c>
      <c r="C98" s="5" t="s">
        <v>166</v>
      </c>
      <c r="D98" s="5">
        <v>30</v>
      </c>
      <c r="E98" s="6">
        <f t="shared" si="1"/>
        <v>0.4</v>
      </c>
      <c r="F98" s="5" t="s">
        <v>200</v>
      </c>
      <c r="G98" s="5" t="s">
        <v>3721</v>
      </c>
      <c r="H98" s="5">
        <v>17</v>
      </c>
      <c r="I98" s="5" t="s">
        <v>2128</v>
      </c>
      <c r="J98" s="5" t="s">
        <v>201</v>
      </c>
      <c r="K98" s="5"/>
    </row>
    <row r="99" spans="1:11" x14ac:dyDescent="0.55000000000000004">
      <c r="B99" t="s">
        <v>9</v>
      </c>
      <c r="C99" t="s">
        <v>166</v>
      </c>
      <c r="D99">
        <v>31</v>
      </c>
      <c r="E99" s="2">
        <f t="shared" si="1"/>
        <v>0.41333333333333333</v>
      </c>
      <c r="F99" t="s">
        <v>112</v>
      </c>
      <c r="G99" t="s">
        <v>3725</v>
      </c>
      <c r="J99" t="s">
        <v>202</v>
      </c>
    </row>
    <row r="100" spans="1:11" x14ac:dyDescent="0.55000000000000004">
      <c r="B100" t="s">
        <v>9</v>
      </c>
      <c r="C100" t="s">
        <v>166</v>
      </c>
      <c r="D100">
        <v>32</v>
      </c>
      <c r="E100" s="2">
        <f t="shared" si="1"/>
        <v>0.42666666666666669</v>
      </c>
      <c r="F100" t="s">
        <v>57</v>
      </c>
      <c r="G100" t="s">
        <v>3723</v>
      </c>
      <c r="H100">
        <v>18</v>
      </c>
      <c r="I100" t="s">
        <v>3723</v>
      </c>
      <c r="J100" t="s">
        <v>203</v>
      </c>
    </row>
    <row r="101" spans="1:11" x14ac:dyDescent="0.55000000000000004">
      <c r="B101" t="s">
        <v>9</v>
      </c>
      <c r="C101" t="s">
        <v>166</v>
      </c>
      <c r="D101">
        <v>33</v>
      </c>
      <c r="E101" s="2">
        <f t="shared" si="1"/>
        <v>0.44</v>
      </c>
      <c r="F101" t="s">
        <v>197</v>
      </c>
      <c r="G101" t="s">
        <v>3725</v>
      </c>
      <c r="J101" t="s">
        <v>204</v>
      </c>
    </row>
    <row r="102" spans="1:11" x14ac:dyDescent="0.55000000000000004">
      <c r="B102" t="s">
        <v>9</v>
      </c>
      <c r="C102" t="s">
        <v>166</v>
      </c>
      <c r="D102">
        <v>34</v>
      </c>
      <c r="E102" s="2">
        <f t="shared" si="1"/>
        <v>0.45333333333333331</v>
      </c>
      <c r="F102" t="s">
        <v>24</v>
      </c>
      <c r="G102" t="s">
        <v>3725</v>
      </c>
      <c r="J102" t="s">
        <v>205</v>
      </c>
    </row>
    <row r="103" spans="1:11" x14ac:dyDescent="0.55000000000000004">
      <c r="B103" t="s">
        <v>9</v>
      </c>
      <c r="C103" t="s">
        <v>166</v>
      </c>
      <c r="D103">
        <v>35</v>
      </c>
      <c r="E103" s="2">
        <f t="shared" si="1"/>
        <v>0.46666666666666667</v>
      </c>
      <c r="F103" t="s">
        <v>133</v>
      </c>
      <c r="G103" t="s">
        <v>3725</v>
      </c>
      <c r="J103" t="s">
        <v>206</v>
      </c>
    </row>
    <row r="104" spans="1:11" x14ac:dyDescent="0.55000000000000004">
      <c r="B104" t="s">
        <v>9</v>
      </c>
      <c r="C104" t="s">
        <v>166</v>
      </c>
      <c r="D104">
        <v>36</v>
      </c>
      <c r="E104" s="2">
        <f t="shared" si="1"/>
        <v>0.48</v>
      </c>
      <c r="F104" t="s">
        <v>112</v>
      </c>
      <c r="G104" t="s">
        <v>3725</v>
      </c>
      <c r="J104" t="s">
        <v>207</v>
      </c>
    </row>
    <row r="105" spans="1:11" x14ac:dyDescent="0.55000000000000004">
      <c r="B105" t="s">
        <v>9</v>
      </c>
      <c r="C105" t="s">
        <v>166</v>
      </c>
      <c r="D105">
        <v>37</v>
      </c>
      <c r="E105" s="2">
        <f t="shared" si="1"/>
        <v>0.49333333333333335</v>
      </c>
      <c r="F105" t="s">
        <v>11</v>
      </c>
      <c r="G105" t="s">
        <v>3725</v>
      </c>
      <c r="J105" t="s">
        <v>208</v>
      </c>
    </row>
    <row r="106" spans="1:11" x14ac:dyDescent="0.55000000000000004">
      <c r="B106" t="s">
        <v>9</v>
      </c>
      <c r="C106" t="s">
        <v>166</v>
      </c>
      <c r="D106">
        <v>38</v>
      </c>
      <c r="E106" s="2">
        <f t="shared" si="1"/>
        <v>0.50666666666666671</v>
      </c>
      <c r="F106" t="s">
        <v>11</v>
      </c>
      <c r="G106" t="s">
        <v>3725</v>
      </c>
      <c r="J106" t="s">
        <v>209</v>
      </c>
    </row>
    <row r="107" spans="1:11" x14ac:dyDescent="0.55000000000000004">
      <c r="B107" t="s">
        <v>9</v>
      </c>
      <c r="C107" t="s">
        <v>166</v>
      </c>
      <c r="D107">
        <v>39</v>
      </c>
      <c r="E107" s="2">
        <f t="shared" si="1"/>
        <v>0.52</v>
      </c>
      <c r="F107" t="s">
        <v>24</v>
      </c>
      <c r="G107" t="s">
        <v>3725</v>
      </c>
      <c r="J107" t="s">
        <v>210</v>
      </c>
    </row>
    <row r="108" spans="1:11" x14ac:dyDescent="0.55000000000000004">
      <c r="B108" t="s">
        <v>9</v>
      </c>
      <c r="C108" t="s">
        <v>166</v>
      </c>
      <c r="D108">
        <v>40</v>
      </c>
      <c r="E108" s="2">
        <f t="shared" si="1"/>
        <v>0.53333333333333333</v>
      </c>
      <c r="F108" t="s">
        <v>18</v>
      </c>
      <c r="G108" t="s">
        <v>3725</v>
      </c>
      <c r="J108" t="s">
        <v>211</v>
      </c>
    </row>
    <row r="109" spans="1:11" x14ac:dyDescent="0.55000000000000004">
      <c r="B109" t="s">
        <v>9</v>
      </c>
      <c r="C109" t="s">
        <v>166</v>
      </c>
      <c r="D109">
        <v>41</v>
      </c>
      <c r="E109" s="2">
        <f t="shared" si="1"/>
        <v>0.54666666666666663</v>
      </c>
      <c r="F109" t="s">
        <v>212</v>
      </c>
      <c r="G109" t="s">
        <v>3725</v>
      </c>
      <c r="H109">
        <v>19</v>
      </c>
      <c r="J109" t="s">
        <v>213</v>
      </c>
    </row>
    <row r="110" spans="1:11" x14ac:dyDescent="0.55000000000000004">
      <c r="B110" t="s">
        <v>9</v>
      </c>
      <c r="C110" t="s">
        <v>166</v>
      </c>
      <c r="D110">
        <v>42</v>
      </c>
      <c r="E110" s="2">
        <f t="shared" si="1"/>
        <v>0.56000000000000005</v>
      </c>
      <c r="F110" t="s">
        <v>112</v>
      </c>
      <c r="G110" t="s">
        <v>3725</v>
      </c>
      <c r="J110" t="s">
        <v>214</v>
      </c>
    </row>
    <row r="111" spans="1:11" x14ac:dyDescent="0.55000000000000004">
      <c r="B111" t="s">
        <v>9</v>
      </c>
      <c r="C111" t="s">
        <v>166</v>
      </c>
      <c r="D111">
        <v>43</v>
      </c>
      <c r="E111" s="2">
        <f t="shared" si="1"/>
        <v>0.57333333333333336</v>
      </c>
      <c r="F111" t="s">
        <v>11</v>
      </c>
      <c r="G111" t="s">
        <v>3725</v>
      </c>
      <c r="J111" t="s">
        <v>215</v>
      </c>
    </row>
    <row r="112" spans="1:11" x14ac:dyDescent="0.55000000000000004">
      <c r="A112" s="11"/>
      <c r="B112" s="11" t="s">
        <v>9</v>
      </c>
      <c r="C112" s="11" t="s">
        <v>166</v>
      </c>
      <c r="D112" s="11">
        <v>44</v>
      </c>
      <c r="E112" s="12">
        <f t="shared" si="1"/>
        <v>0.58666666666666667</v>
      </c>
      <c r="F112" s="11" t="s">
        <v>216</v>
      </c>
      <c r="G112" s="11" t="s">
        <v>3725</v>
      </c>
      <c r="H112" s="11">
        <v>20</v>
      </c>
      <c r="I112" s="11"/>
      <c r="J112" s="11" t="s">
        <v>217</v>
      </c>
      <c r="K112" s="11"/>
    </row>
    <row r="113" spans="2:10" x14ac:dyDescent="0.55000000000000004">
      <c r="B113" t="s">
        <v>9</v>
      </c>
      <c r="C113" t="s">
        <v>166</v>
      </c>
      <c r="D113">
        <v>45</v>
      </c>
      <c r="E113" s="2">
        <f t="shared" si="1"/>
        <v>0.6</v>
      </c>
      <c r="F113" t="s">
        <v>11</v>
      </c>
      <c r="G113" t="s">
        <v>3725</v>
      </c>
      <c r="J113" t="s">
        <v>218</v>
      </c>
    </row>
    <row r="114" spans="2:10" x14ac:dyDescent="0.55000000000000004">
      <c r="B114" t="s">
        <v>9</v>
      </c>
      <c r="C114" t="s">
        <v>166</v>
      </c>
      <c r="D114">
        <v>46</v>
      </c>
      <c r="E114" s="2">
        <f t="shared" si="1"/>
        <v>0.61333333333333329</v>
      </c>
      <c r="F114" t="s">
        <v>57</v>
      </c>
      <c r="G114" t="s">
        <v>3723</v>
      </c>
      <c r="J114" t="s">
        <v>219</v>
      </c>
    </row>
    <row r="115" spans="2:10" x14ac:dyDescent="0.55000000000000004">
      <c r="B115" t="s">
        <v>9</v>
      </c>
      <c r="C115" t="s">
        <v>166</v>
      </c>
      <c r="D115">
        <v>47</v>
      </c>
      <c r="E115" s="2">
        <f t="shared" si="1"/>
        <v>0.62666666666666671</v>
      </c>
      <c r="F115" t="s">
        <v>216</v>
      </c>
      <c r="G115" t="s">
        <v>3725</v>
      </c>
      <c r="J115" t="s">
        <v>220</v>
      </c>
    </row>
    <row r="116" spans="2:10" x14ac:dyDescent="0.55000000000000004">
      <c r="B116" t="s">
        <v>9</v>
      </c>
      <c r="C116" t="s">
        <v>166</v>
      </c>
      <c r="D116">
        <v>48</v>
      </c>
      <c r="E116" s="2">
        <f t="shared" si="1"/>
        <v>0.64</v>
      </c>
      <c r="F116" t="s">
        <v>57</v>
      </c>
      <c r="G116" t="s">
        <v>3723</v>
      </c>
      <c r="J116" t="s">
        <v>221</v>
      </c>
    </row>
    <row r="117" spans="2:10" x14ac:dyDescent="0.55000000000000004">
      <c r="B117" t="s">
        <v>9</v>
      </c>
      <c r="C117" t="s">
        <v>166</v>
      </c>
      <c r="D117">
        <v>49</v>
      </c>
      <c r="E117" s="2">
        <f t="shared" si="1"/>
        <v>0.65333333333333332</v>
      </c>
      <c r="F117" t="s">
        <v>35</v>
      </c>
      <c r="G117" t="s">
        <v>3725</v>
      </c>
      <c r="J117" t="s">
        <v>222</v>
      </c>
    </row>
    <row r="118" spans="2:10" x14ac:dyDescent="0.55000000000000004">
      <c r="B118" t="s">
        <v>9</v>
      </c>
      <c r="C118" t="s">
        <v>166</v>
      </c>
      <c r="D118">
        <v>50</v>
      </c>
      <c r="E118" s="2">
        <f t="shared" si="1"/>
        <v>0.66666666666666663</v>
      </c>
      <c r="F118" t="s">
        <v>18</v>
      </c>
      <c r="G118" t="s">
        <v>3725</v>
      </c>
      <c r="J118" t="s">
        <v>223</v>
      </c>
    </row>
    <row r="119" spans="2:10" x14ac:dyDescent="0.55000000000000004">
      <c r="B119" t="s">
        <v>9</v>
      </c>
      <c r="C119" t="s">
        <v>166</v>
      </c>
      <c r="D119">
        <v>51</v>
      </c>
      <c r="E119" s="2">
        <f t="shared" si="1"/>
        <v>0.68</v>
      </c>
      <c r="F119" t="s">
        <v>216</v>
      </c>
      <c r="G119" t="s">
        <v>3725</v>
      </c>
      <c r="J119" t="s">
        <v>224</v>
      </c>
    </row>
    <row r="120" spans="2:10" x14ac:dyDescent="0.55000000000000004">
      <c r="B120" t="s">
        <v>9</v>
      </c>
      <c r="C120" t="s">
        <v>166</v>
      </c>
      <c r="D120">
        <v>52</v>
      </c>
      <c r="E120" s="2">
        <f t="shared" si="1"/>
        <v>0.69333333333333336</v>
      </c>
      <c r="F120" t="s">
        <v>197</v>
      </c>
      <c r="G120" t="s">
        <v>3725</v>
      </c>
      <c r="J120" t="s">
        <v>225</v>
      </c>
    </row>
    <row r="121" spans="2:10" x14ac:dyDescent="0.55000000000000004">
      <c r="B121" t="s">
        <v>9</v>
      </c>
      <c r="C121" t="s">
        <v>166</v>
      </c>
      <c r="D121">
        <v>53</v>
      </c>
      <c r="E121" s="2">
        <f t="shared" si="1"/>
        <v>0.70666666666666667</v>
      </c>
      <c r="F121" t="s">
        <v>18</v>
      </c>
      <c r="G121" t="s">
        <v>3725</v>
      </c>
      <c r="J121" t="s">
        <v>226</v>
      </c>
    </row>
    <row r="122" spans="2:10" x14ac:dyDescent="0.55000000000000004">
      <c r="B122" t="s">
        <v>9</v>
      </c>
      <c r="C122" t="s">
        <v>166</v>
      </c>
      <c r="D122">
        <v>54</v>
      </c>
      <c r="E122" s="2">
        <f t="shared" si="1"/>
        <v>0.72</v>
      </c>
      <c r="F122" t="s">
        <v>24</v>
      </c>
      <c r="G122" t="s">
        <v>3725</v>
      </c>
      <c r="J122" t="s">
        <v>227</v>
      </c>
    </row>
    <row r="123" spans="2:10" x14ac:dyDescent="0.55000000000000004">
      <c r="B123" t="s">
        <v>9</v>
      </c>
      <c r="C123" t="s">
        <v>166</v>
      </c>
      <c r="D123">
        <v>55</v>
      </c>
      <c r="E123" s="2">
        <f t="shared" si="1"/>
        <v>0.73333333333333328</v>
      </c>
      <c r="F123" t="s">
        <v>212</v>
      </c>
      <c r="G123" t="s">
        <v>3725</v>
      </c>
      <c r="J123" t="s">
        <v>228</v>
      </c>
    </row>
    <row r="124" spans="2:10" x14ac:dyDescent="0.55000000000000004">
      <c r="B124" t="s">
        <v>9</v>
      </c>
      <c r="C124" t="s">
        <v>166</v>
      </c>
      <c r="D124">
        <v>56</v>
      </c>
      <c r="E124" s="2">
        <f t="shared" si="1"/>
        <v>0.7466666666666667</v>
      </c>
      <c r="F124" t="s">
        <v>35</v>
      </c>
      <c r="G124" t="s">
        <v>3725</v>
      </c>
      <c r="J124" t="s">
        <v>229</v>
      </c>
    </row>
    <row r="125" spans="2:10" x14ac:dyDescent="0.55000000000000004">
      <c r="B125" t="s">
        <v>9</v>
      </c>
      <c r="C125" t="s">
        <v>166</v>
      </c>
      <c r="D125">
        <v>57</v>
      </c>
      <c r="E125" s="2">
        <f t="shared" si="1"/>
        <v>0.76</v>
      </c>
      <c r="F125" t="s">
        <v>82</v>
      </c>
      <c r="G125" t="s">
        <v>3725</v>
      </c>
      <c r="J125" t="s">
        <v>230</v>
      </c>
    </row>
    <row r="126" spans="2:10" x14ac:dyDescent="0.55000000000000004">
      <c r="B126" t="s">
        <v>9</v>
      </c>
      <c r="C126" t="s">
        <v>166</v>
      </c>
      <c r="D126">
        <v>58</v>
      </c>
      <c r="E126" s="2">
        <f t="shared" si="1"/>
        <v>0.77333333333333332</v>
      </c>
      <c r="F126" t="s">
        <v>82</v>
      </c>
      <c r="G126" t="s">
        <v>3725</v>
      </c>
      <c r="H126">
        <v>21</v>
      </c>
      <c r="J126" t="s">
        <v>231</v>
      </c>
    </row>
    <row r="127" spans="2:10" x14ac:dyDescent="0.55000000000000004">
      <c r="B127" t="s">
        <v>9</v>
      </c>
      <c r="C127" t="s">
        <v>166</v>
      </c>
      <c r="D127">
        <v>59</v>
      </c>
      <c r="E127" s="2">
        <f t="shared" si="1"/>
        <v>0.78666666666666663</v>
      </c>
      <c r="F127" t="s">
        <v>82</v>
      </c>
      <c r="G127" t="s">
        <v>3725</v>
      </c>
      <c r="J127" t="s">
        <v>232</v>
      </c>
    </row>
    <row r="128" spans="2:10" x14ac:dyDescent="0.55000000000000004">
      <c r="B128" t="s">
        <v>9</v>
      </c>
      <c r="C128" t="s">
        <v>166</v>
      </c>
      <c r="D128">
        <v>60</v>
      </c>
      <c r="E128" s="2">
        <f t="shared" si="1"/>
        <v>0.8</v>
      </c>
      <c r="F128" t="s">
        <v>82</v>
      </c>
      <c r="G128" t="s">
        <v>3725</v>
      </c>
      <c r="J128" t="s">
        <v>233</v>
      </c>
    </row>
    <row r="129" spans="1:11" x14ac:dyDescent="0.55000000000000004">
      <c r="B129" t="s">
        <v>9</v>
      </c>
      <c r="C129" t="s">
        <v>166</v>
      </c>
      <c r="D129">
        <v>61</v>
      </c>
      <c r="E129" s="2">
        <f t="shared" si="1"/>
        <v>0.81333333333333335</v>
      </c>
      <c r="F129" t="s">
        <v>216</v>
      </c>
      <c r="G129" t="s">
        <v>3725</v>
      </c>
      <c r="J129" t="s">
        <v>234</v>
      </c>
    </row>
    <row r="130" spans="1:11" x14ac:dyDescent="0.55000000000000004">
      <c r="B130" t="s">
        <v>9</v>
      </c>
      <c r="C130" t="s">
        <v>166</v>
      </c>
      <c r="D130">
        <v>62</v>
      </c>
      <c r="E130" s="2">
        <f t="shared" si="1"/>
        <v>0.82666666666666666</v>
      </c>
      <c r="F130" t="s">
        <v>21</v>
      </c>
      <c r="G130" t="s">
        <v>3725</v>
      </c>
      <c r="J130" t="s">
        <v>235</v>
      </c>
    </row>
    <row r="131" spans="1:11" x14ac:dyDescent="0.55000000000000004">
      <c r="B131" t="s">
        <v>9</v>
      </c>
      <c r="C131" t="s">
        <v>166</v>
      </c>
      <c r="D131">
        <v>63</v>
      </c>
      <c r="E131" s="2">
        <f t="shared" si="1"/>
        <v>0.84</v>
      </c>
      <c r="F131" t="s">
        <v>216</v>
      </c>
      <c r="G131" t="s">
        <v>3725</v>
      </c>
      <c r="J131" t="s">
        <v>236</v>
      </c>
    </row>
    <row r="132" spans="1:11" x14ac:dyDescent="0.55000000000000004">
      <c r="B132" t="s">
        <v>9</v>
      </c>
      <c r="C132" t="s">
        <v>166</v>
      </c>
      <c r="D132">
        <v>64</v>
      </c>
      <c r="E132" s="2">
        <f t="shared" si="1"/>
        <v>0.85333333333333339</v>
      </c>
      <c r="F132" t="s">
        <v>216</v>
      </c>
      <c r="G132" t="s">
        <v>3725</v>
      </c>
      <c r="J132" t="s">
        <v>237</v>
      </c>
    </row>
    <row r="133" spans="1:11" x14ac:dyDescent="0.55000000000000004">
      <c r="A133" s="11"/>
      <c r="B133" s="11" t="s">
        <v>9</v>
      </c>
      <c r="C133" s="11" t="s">
        <v>166</v>
      </c>
      <c r="D133" s="11">
        <v>65</v>
      </c>
      <c r="E133" s="12">
        <f t="shared" si="1"/>
        <v>0.8666666666666667</v>
      </c>
      <c r="F133" s="11" t="s">
        <v>65</v>
      </c>
      <c r="G133" s="11" t="s">
        <v>3725</v>
      </c>
      <c r="H133" s="11">
        <v>22</v>
      </c>
      <c r="I133" s="11"/>
      <c r="J133" s="11" t="s">
        <v>238</v>
      </c>
      <c r="K133" s="11"/>
    </row>
    <row r="134" spans="1:11" x14ac:dyDescent="0.55000000000000004">
      <c r="B134" t="s">
        <v>9</v>
      </c>
      <c r="C134" t="s">
        <v>166</v>
      </c>
      <c r="D134">
        <v>66</v>
      </c>
      <c r="E134" s="2">
        <f t="shared" ref="E134:E144" si="2">D134/75</f>
        <v>0.88</v>
      </c>
      <c r="F134" t="s">
        <v>11</v>
      </c>
      <c r="G134" t="s">
        <v>3725</v>
      </c>
      <c r="J134" t="s">
        <v>239</v>
      </c>
    </row>
    <row r="135" spans="1:11" x14ac:dyDescent="0.55000000000000004">
      <c r="B135" t="s">
        <v>9</v>
      </c>
      <c r="C135" t="s">
        <v>166</v>
      </c>
      <c r="D135">
        <v>67</v>
      </c>
      <c r="E135" s="2">
        <f t="shared" si="2"/>
        <v>0.89333333333333331</v>
      </c>
      <c r="F135" t="s">
        <v>240</v>
      </c>
      <c r="G135" t="s">
        <v>3725</v>
      </c>
      <c r="H135">
        <v>23</v>
      </c>
      <c r="J135" t="s">
        <v>241</v>
      </c>
    </row>
    <row r="136" spans="1:11" x14ac:dyDescent="0.55000000000000004">
      <c r="B136" t="s">
        <v>9</v>
      </c>
      <c r="C136" t="s">
        <v>166</v>
      </c>
      <c r="D136">
        <v>68</v>
      </c>
      <c r="E136" s="2">
        <f t="shared" si="2"/>
        <v>0.90666666666666662</v>
      </c>
      <c r="F136" t="s">
        <v>18</v>
      </c>
      <c r="G136" t="s">
        <v>3725</v>
      </c>
      <c r="J136" t="s">
        <v>242</v>
      </c>
    </row>
    <row r="137" spans="1:11" x14ac:dyDescent="0.55000000000000004">
      <c r="B137" t="s">
        <v>9</v>
      </c>
      <c r="C137" t="s">
        <v>166</v>
      </c>
      <c r="D137">
        <v>69</v>
      </c>
      <c r="E137" s="2">
        <f t="shared" si="2"/>
        <v>0.92</v>
      </c>
      <c r="F137" t="s">
        <v>11</v>
      </c>
      <c r="G137" t="s">
        <v>3725</v>
      </c>
      <c r="J137" t="s">
        <v>243</v>
      </c>
    </row>
    <row r="138" spans="1:11" x14ac:dyDescent="0.55000000000000004">
      <c r="B138" t="s">
        <v>9</v>
      </c>
      <c r="C138" t="s">
        <v>166</v>
      </c>
      <c r="D138">
        <v>70</v>
      </c>
      <c r="E138" s="2">
        <f t="shared" si="2"/>
        <v>0.93333333333333335</v>
      </c>
      <c r="F138" t="s">
        <v>65</v>
      </c>
      <c r="G138" t="s">
        <v>3725</v>
      </c>
      <c r="J138" t="s">
        <v>244</v>
      </c>
    </row>
    <row r="139" spans="1:11" x14ac:dyDescent="0.55000000000000004">
      <c r="B139" t="s">
        <v>9</v>
      </c>
      <c r="C139" t="s">
        <v>166</v>
      </c>
      <c r="D139">
        <v>71</v>
      </c>
      <c r="E139" s="2">
        <f t="shared" si="2"/>
        <v>0.94666666666666666</v>
      </c>
      <c r="F139" t="s">
        <v>216</v>
      </c>
      <c r="G139" t="s">
        <v>3725</v>
      </c>
      <c r="J139" t="s">
        <v>245</v>
      </c>
    </row>
    <row r="140" spans="1:11" x14ac:dyDescent="0.55000000000000004">
      <c r="B140" t="s">
        <v>9</v>
      </c>
      <c r="C140" t="s">
        <v>166</v>
      </c>
      <c r="D140">
        <v>72</v>
      </c>
      <c r="E140" s="2">
        <f t="shared" si="2"/>
        <v>0.96</v>
      </c>
      <c r="F140" t="s">
        <v>11</v>
      </c>
      <c r="G140" t="s">
        <v>3725</v>
      </c>
      <c r="J140" t="s">
        <v>246</v>
      </c>
    </row>
    <row r="141" spans="1:11" x14ac:dyDescent="0.55000000000000004">
      <c r="B141" t="s">
        <v>9</v>
      </c>
      <c r="C141" t="s">
        <v>166</v>
      </c>
      <c r="D141">
        <v>73</v>
      </c>
      <c r="E141" s="2">
        <f t="shared" si="2"/>
        <v>0.97333333333333338</v>
      </c>
      <c r="F141" t="s">
        <v>11</v>
      </c>
      <c r="G141" t="s">
        <v>3725</v>
      </c>
      <c r="J141" t="s">
        <v>247</v>
      </c>
    </row>
    <row r="142" spans="1:11" x14ac:dyDescent="0.55000000000000004">
      <c r="B142" t="s">
        <v>9</v>
      </c>
      <c r="C142" t="s">
        <v>166</v>
      </c>
      <c r="D142">
        <v>74</v>
      </c>
      <c r="E142" s="2">
        <f t="shared" si="2"/>
        <v>0.98666666666666669</v>
      </c>
      <c r="F142" t="s">
        <v>79</v>
      </c>
      <c r="G142" t="s">
        <v>3722</v>
      </c>
      <c r="H142">
        <v>24</v>
      </c>
      <c r="I142" t="s">
        <v>3722</v>
      </c>
      <c r="J142" t="s">
        <v>248</v>
      </c>
    </row>
    <row r="143" spans="1:11" x14ac:dyDescent="0.55000000000000004">
      <c r="B143" t="s">
        <v>9</v>
      </c>
      <c r="C143" t="s">
        <v>166</v>
      </c>
      <c r="D143">
        <v>75</v>
      </c>
      <c r="E143" s="2">
        <f t="shared" si="2"/>
        <v>1</v>
      </c>
      <c r="F143" t="s">
        <v>11</v>
      </c>
      <c r="G143" t="s">
        <v>3725</v>
      </c>
      <c r="J143" t="s">
        <v>249</v>
      </c>
    </row>
    <row r="144" spans="1:11" x14ac:dyDescent="0.55000000000000004">
      <c r="B144" t="s">
        <v>9</v>
      </c>
      <c r="C144" t="s">
        <v>166</v>
      </c>
      <c r="D144">
        <v>75</v>
      </c>
      <c r="E144" s="2">
        <f t="shared" si="2"/>
        <v>1</v>
      </c>
      <c r="F144" t="s">
        <v>11</v>
      </c>
      <c r="G144" t="s">
        <v>3725</v>
      </c>
      <c r="J144" t="s">
        <v>250</v>
      </c>
    </row>
    <row r="145" spans="2:10" x14ac:dyDescent="0.55000000000000004">
      <c r="B145" t="s">
        <v>9</v>
      </c>
      <c r="C145" t="s">
        <v>251</v>
      </c>
      <c r="D145">
        <v>1</v>
      </c>
      <c r="E145" s="2">
        <f>D145/72</f>
        <v>1.3888888888888888E-2</v>
      </c>
      <c r="F145" t="s">
        <v>252</v>
      </c>
      <c r="G145" t="s">
        <v>3725</v>
      </c>
      <c r="H145">
        <v>1</v>
      </c>
      <c r="I145" t="s">
        <v>2127</v>
      </c>
      <c r="J145" t="s">
        <v>253</v>
      </c>
    </row>
    <row r="146" spans="2:10" x14ac:dyDescent="0.55000000000000004">
      <c r="B146" t="s">
        <v>9</v>
      </c>
      <c r="C146" t="s">
        <v>251</v>
      </c>
      <c r="D146">
        <v>2</v>
      </c>
      <c r="E146" s="2">
        <f t="shared" ref="E146:E209" si="3">D146/72</f>
        <v>2.7777777777777776E-2</v>
      </c>
      <c r="F146" t="s">
        <v>254</v>
      </c>
      <c r="G146" t="s">
        <v>3725</v>
      </c>
      <c r="H146">
        <v>2</v>
      </c>
      <c r="I146" t="s">
        <v>2127</v>
      </c>
      <c r="J146" t="s">
        <v>255</v>
      </c>
    </row>
    <row r="147" spans="2:10" x14ac:dyDescent="0.55000000000000004">
      <c r="B147" t="s">
        <v>9</v>
      </c>
      <c r="C147" t="s">
        <v>251</v>
      </c>
      <c r="D147">
        <v>3</v>
      </c>
      <c r="E147" s="2">
        <f t="shared" si="3"/>
        <v>4.1666666666666664E-2</v>
      </c>
      <c r="F147" t="s">
        <v>256</v>
      </c>
      <c r="G147" t="s">
        <v>3725</v>
      </c>
      <c r="H147">
        <v>3</v>
      </c>
      <c r="I147" t="s">
        <v>2127</v>
      </c>
      <c r="J147" t="s">
        <v>257</v>
      </c>
    </row>
    <row r="148" spans="2:10" x14ac:dyDescent="0.55000000000000004">
      <c r="B148" t="s">
        <v>9</v>
      </c>
      <c r="C148" t="s">
        <v>251</v>
      </c>
      <c r="D148">
        <v>4</v>
      </c>
      <c r="E148" s="2">
        <f t="shared" si="3"/>
        <v>5.5555555555555552E-2</v>
      </c>
      <c r="F148" t="s">
        <v>258</v>
      </c>
      <c r="G148" t="s">
        <v>3725</v>
      </c>
      <c r="H148">
        <v>4</v>
      </c>
      <c r="I148" t="s">
        <v>2127</v>
      </c>
      <c r="J148" t="s">
        <v>259</v>
      </c>
    </row>
    <row r="149" spans="2:10" x14ac:dyDescent="0.55000000000000004">
      <c r="B149" t="s">
        <v>9</v>
      </c>
      <c r="C149" t="s">
        <v>251</v>
      </c>
      <c r="D149">
        <v>5</v>
      </c>
      <c r="E149" s="2">
        <f t="shared" si="3"/>
        <v>6.9444444444444448E-2</v>
      </c>
      <c r="F149" t="s">
        <v>258</v>
      </c>
      <c r="G149" t="s">
        <v>3725</v>
      </c>
      <c r="J149" t="s">
        <v>260</v>
      </c>
    </row>
    <row r="150" spans="2:10" x14ac:dyDescent="0.55000000000000004">
      <c r="B150" t="s">
        <v>9</v>
      </c>
      <c r="C150" t="s">
        <v>251</v>
      </c>
      <c r="D150">
        <v>6</v>
      </c>
      <c r="E150" s="2">
        <f t="shared" si="3"/>
        <v>8.3333333333333329E-2</v>
      </c>
      <c r="F150" t="s">
        <v>258</v>
      </c>
      <c r="G150" t="s">
        <v>3725</v>
      </c>
      <c r="J150" t="s">
        <v>261</v>
      </c>
    </row>
    <row r="151" spans="2:10" x14ac:dyDescent="0.55000000000000004">
      <c r="B151" t="s">
        <v>9</v>
      </c>
      <c r="C151" t="s">
        <v>251</v>
      </c>
      <c r="D151">
        <v>7</v>
      </c>
      <c r="E151" s="2">
        <f t="shared" si="3"/>
        <v>9.7222222222222224E-2</v>
      </c>
      <c r="F151" t="s">
        <v>262</v>
      </c>
      <c r="G151" t="s">
        <v>3723</v>
      </c>
      <c r="H151">
        <v>5</v>
      </c>
      <c r="I151" t="s">
        <v>2127</v>
      </c>
      <c r="J151" t="s">
        <v>263</v>
      </c>
    </row>
    <row r="152" spans="2:10" x14ac:dyDescent="0.55000000000000004">
      <c r="B152" t="s">
        <v>9</v>
      </c>
      <c r="C152" t="s">
        <v>251</v>
      </c>
      <c r="D152">
        <v>8</v>
      </c>
      <c r="E152" s="2">
        <f t="shared" si="3"/>
        <v>0.1111111111111111</v>
      </c>
      <c r="F152" t="s">
        <v>264</v>
      </c>
      <c r="G152" t="s">
        <v>3725</v>
      </c>
      <c r="H152">
        <v>6</v>
      </c>
      <c r="I152" t="s">
        <v>2127</v>
      </c>
      <c r="J152" t="s">
        <v>265</v>
      </c>
    </row>
    <row r="153" spans="2:10" x14ac:dyDescent="0.55000000000000004">
      <c r="B153" t="s">
        <v>9</v>
      </c>
      <c r="C153" t="s">
        <v>251</v>
      </c>
      <c r="D153">
        <v>9</v>
      </c>
      <c r="E153" s="2">
        <f t="shared" si="3"/>
        <v>0.125</v>
      </c>
      <c r="F153" t="s">
        <v>264</v>
      </c>
      <c r="G153" t="s">
        <v>3725</v>
      </c>
      <c r="J153" t="s">
        <v>266</v>
      </c>
    </row>
    <row r="154" spans="2:10" x14ac:dyDescent="0.55000000000000004">
      <c r="B154" t="s">
        <v>9</v>
      </c>
      <c r="C154" t="s">
        <v>251</v>
      </c>
      <c r="D154">
        <v>10</v>
      </c>
      <c r="E154" s="2">
        <f t="shared" si="3"/>
        <v>0.1388888888888889</v>
      </c>
      <c r="F154" t="s">
        <v>264</v>
      </c>
      <c r="G154" t="s">
        <v>3725</v>
      </c>
      <c r="J154" t="s">
        <v>267</v>
      </c>
    </row>
    <row r="155" spans="2:10" x14ac:dyDescent="0.55000000000000004">
      <c r="B155" t="s">
        <v>9</v>
      </c>
      <c r="C155" t="s">
        <v>251</v>
      </c>
      <c r="D155">
        <v>11</v>
      </c>
      <c r="E155" s="2">
        <f t="shared" si="3"/>
        <v>0.15277777777777779</v>
      </c>
      <c r="F155" t="s">
        <v>258</v>
      </c>
      <c r="G155" t="s">
        <v>3725</v>
      </c>
      <c r="J155" t="s">
        <v>268</v>
      </c>
    </row>
    <row r="156" spans="2:10" x14ac:dyDescent="0.55000000000000004">
      <c r="B156" t="s">
        <v>9</v>
      </c>
      <c r="C156" t="s">
        <v>251</v>
      </c>
      <c r="D156">
        <v>12</v>
      </c>
      <c r="E156" s="2">
        <f t="shared" si="3"/>
        <v>0.16666666666666666</v>
      </c>
      <c r="F156" t="s">
        <v>269</v>
      </c>
      <c r="G156" t="s">
        <v>3725</v>
      </c>
      <c r="H156">
        <v>7</v>
      </c>
      <c r="I156" t="s">
        <v>2127</v>
      </c>
      <c r="J156" t="s">
        <v>270</v>
      </c>
    </row>
    <row r="157" spans="2:10" x14ac:dyDescent="0.55000000000000004">
      <c r="B157" t="s">
        <v>9</v>
      </c>
      <c r="C157" t="s">
        <v>251</v>
      </c>
      <c r="D157">
        <v>13</v>
      </c>
      <c r="E157" s="2">
        <f t="shared" si="3"/>
        <v>0.18055555555555555</v>
      </c>
      <c r="F157" t="s">
        <v>252</v>
      </c>
      <c r="G157" t="s">
        <v>3725</v>
      </c>
      <c r="J157" t="s">
        <v>271</v>
      </c>
    </row>
    <row r="158" spans="2:10" x14ac:dyDescent="0.55000000000000004">
      <c r="B158" t="s">
        <v>9</v>
      </c>
      <c r="C158" t="s">
        <v>251</v>
      </c>
      <c r="D158">
        <v>14</v>
      </c>
      <c r="E158" s="2">
        <f t="shared" si="3"/>
        <v>0.19444444444444445</v>
      </c>
      <c r="F158" t="s">
        <v>252</v>
      </c>
      <c r="G158" t="s">
        <v>3725</v>
      </c>
      <c r="J158" t="s">
        <v>272</v>
      </c>
    </row>
    <row r="159" spans="2:10" x14ac:dyDescent="0.55000000000000004">
      <c r="B159" t="s">
        <v>9</v>
      </c>
      <c r="C159" t="s">
        <v>251</v>
      </c>
      <c r="D159">
        <v>15</v>
      </c>
      <c r="E159" s="2">
        <f t="shared" si="3"/>
        <v>0.20833333333333334</v>
      </c>
      <c r="F159" t="s">
        <v>258</v>
      </c>
      <c r="G159" t="s">
        <v>3725</v>
      </c>
      <c r="J159" t="s">
        <v>273</v>
      </c>
    </row>
    <row r="160" spans="2:10" x14ac:dyDescent="0.55000000000000004">
      <c r="B160" t="s">
        <v>9</v>
      </c>
      <c r="C160" t="s">
        <v>251</v>
      </c>
      <c r="D160">
        <v>16</v>
      </c>
      <c r="E160" s="2">
        <f t="shared" si="3"/>
        <v>0.22222222222222221</v>
      </c>
      <c r="F160" t="s">
        <v>274</v>
      </c>
      <c r="G160" t="s">
        <v>3725</v>
      </c>
      <c r="H160">
        <v>8</v>
      </c>
      <c r="I160" t="s">
        <v>2127</v>
      </c>
      <c r="J160" t="s">
        <v>275</v>
      </c>
    </row>
    <row r="161" spans="2:10" x14ac:dyDescent="0.55000000000000004">
      <c r="B161" t="s">
        <v>9</v>
      </c>
      <c r="C161" t="s">
        <v>251</v>
      </c>
      <c r="D161">
        <v>17</v>
      </c>
      <c r="E161" s="2">
        <f t="shared" si="3"/>
        <v>0.2361111111111111</v>
      </c>
      <c r="F161" t="s">
        <v>276</v>
      </c>
      <c r="G161" t="s">
        <v>3725</v>
      </c>
      <c r="H161">
        <v>9</v>
      </c>
      <c r="I161" t="s">
        <v>2127</v>
      </c>
      <c r="J161" t="s">
        <v>277</v>
      </c>
    </row>
    <row r="162" spans="2:10" x14ac:dyDescent="0.55000000000000004">
      <c r="B162" t="s">
        <v>9</v>
      </c>
      <c r="C162" t="s">
        <v>251</v>
      </c>
      <c r="D162">
        <v>18</v>
      </c>
      <c r="E162" s="2">
        <f t="shared" si="3"/>
        <v>0.25</v>
      </c>
      <c r="F162" t="s">
        <v>278</v>
      </c>
      <c r="G162" t="s">
        <v>3722</v>
      </c>
      <c r="H162">
        <v>10</v>
      </c>
      <c r="I162" t="s">
        <v>2127</v>
      </c>
      <c r="J162" t="s">
        <v>279</v>
      </c>
    </row>
    <row r="163" spans="2:10" x14ac:dyDescent="0.55000000000000004">
      <c r="B163" t="s">
        <v>9</v>
      </c>
      <c r="C163" t="s">
        <v>251</v>
      </c>
      <c r="D163">
        <v>19</v>
      </c>
      <c r="E163" s="2">
        <f t="shared" si="3"/>
        <v>0.2638888888888889</v>
      </c>
      <c r="F163" t="s">
        <v>280</v>
      </c>
      <c r="G163" t="s">
        <v>3726</v>
      </c>
      <c r="H163">
        <v>11</v>
      </c>
      <c r="I163" t="s">
        <v>2127</v>
      </c>
      <c r="J163" t="s">
        <v>281</v>
      </c>
    </row>
    <row r="164" spans="2:10" x14ac:dyDescent="0.55000000000000004">
      <c r="B164" t="s">
        <v>9</v>
      </c>
      <c r="C164" t="s">
        <v>251</v>
      </c>
      <c r="D164">
        <v>20</v>
      </c>
      <c r="E164" s="2">
        <f t="shared" si="3"/>
        <v>0.27777777777777779</v>
      </c>
      <c r="F164" t="s">
        <v>282</v>
      </c>
      <c r="G164" t="s">
        <v>3725</v>
      </c>
      <c r="H164">
        <v>12</v>
      </c>
      <c r="I164" t="s">
        <v>3725</v>
      </c>
      <c r="J164" t="s">
        <v>283</v>
      </c>
    </row>
    <row r="165" spans="2:10" x14ac:dyDescent="0.55000000000000004">
      <c r="B165" t="s">
        <v>9</v>
      </c>
      <c r="C165" t="s">
        <v>251</v>
      </c>
      <c r="D165">
        <v>21</v>
      </c>
      <c r="E165" s="2">
        <f t="shared" si="3"/>
        <v>0.29166666666666669</v>
      </c>
      <c r="F165" t="s">
        <v>284</v>
      </c>
      <c r="G165" t="s">
        <v>3721</v>
      </c>
      <c r="H165">
        <v>13</v>
      </c>
      <c r="I165" t="s">
        <v>3721</v>
      </c>
      <c r="J165" t="s">
        <v>285</v>
      </c>
    </row>
    <row r="166" spans="2:10" x14ac:dyDescent="0.55000000000000004">
      <c r="B166" t="s">
        <v>9</v>
      </c>
      <c r="C166" t="s">
        <v>251</v>
      </c>
      <c r="D166">
        <v>22</v>
      </c>
      <c r="E166" s="2">
        <f t="shared" si="3"/>
        <v>0.30555555555555558</v>
      </c>
      <c r="F166" t="s">
        <v>252</v>
      </c>
      <c r="G166" t="s">
        <v>3725</v>
      </c>
      <c r="J166" t="s">
        <v>286</v>
      </c>
    </row>
    <row r="167" spans="2:10" x14ac:dyDescent="0.55000000000000004">
      <c r="B167" t="s">
        <v>9</v>
      </c>
      <c r="C167" t="s">
        <v>251</v>
      </c>
      <c r="D167">
        <v>23</v>
      </c>
      <c r="E167" s="2">
        <f t="shared" si="3"/>
        <v>0.31944444444444442</v>
      </c>
      <c r="F167" t="s">
        <v>256</v>
      </c>
      <c r="G167" t="s">
        <v>3725</v>
      </c>
      <c r="J167" t="s">
        <v>287</v>
      </c>
    </row>
    <row r="168" spans="2:10" x14ac:dyDescent="0.55000000000000004">
      <c r="B168" t="s">
        <v>9</v>
      </c>
      <c r="C168" t="s">
        <v>251</v>
      </c>
      <c r="D168">
        <v>24</v>
      </c>
      <c r="E168" s="2">
        <f t="shared" si="3"/>
        <v>0.33333333333333331</v>
      </c>
      <c r="F168" t="s">
        <v>254</v>
      </c>
      <c r="G168" t="s">
        <v>3725</v>
      </c>
      <c r="H168">
        <v>14</v>
      </c>
      <c r="I168" t="s">
        <v>2128</v>
      </c>
      <c r="J168" t="s">
        <v>288</v>
      </c>
    </row>
    <row r="169" spans="2:10" x14ac:dyDescent="0.55000000000000004">
      <c r="B169" t="s">
        <v>9</v>
      </c>
      <c r="C169" t="s">
        <v>251</v>
      </c>
      <c r="D169">
        <v>25</v>
      </c>
      <c r="E169" s="2">
        <f t="shared" si="3"/>
        <v>0.34722222222222221</v>
      </c>
      <c r="F169" t="s">
        <v>282</v>
      </c>
      <c r="G169" t="s">
        <v>3725</v>
      </c>
      <c r="J169" t="s">
        <v>289</v>
      </c>
    </row>
    <row r="170" spans="2:10" x14ac:dyDescent="0.55000000000000004">
      <c r="B170" t="s">
        <v>9</v>
      </c>
      <c r="C170" t="s">
        <v>251</v>
      </c>
      <c r="D170">
        <v>26</v>
      </c>
      <c r="E170" s="2">
        <f t="shared" si="3"/>
        <v>0.3611111111111111</v>
      </c>
      <c r="F170" t="s">
        <v>252</v>
      </c>
      <c r="G170" t="s">
        <v>3725</v>
      </c>
      <c r="J170" t="s">
        <v>290</v>
      </c>
    </row>
    <row r="171" spans="2:10" x14ac:dyDescent="0.55000000000000004">
      <c r="B171" t="s">
        <v>9</v>
      </c>
      <c r="C171" t="s">
        <v>251</v>
      </c>
      <c r="D171">
        <v>27</v>
      </c>
      <c r="E171" s="2">
        <f t="shared" si="3"/>
        <v>0.375</v>
      </c>
      <c r="F171" t="s">
        <v>291</v>
      </c>
      <c r="G171" t="s">
        <v>3722</v>
      </c>
      <c r="H171">
        <v>15</v>
      </c>
      <c r="I171" t="s">
        <v>3722</v>
      </c>
      <c r="J171" t="s">
        <v>292</v>
      </c>
    </row>
    <row r="172" spans="2:10" x14ac:dyDescent="0.55000000000000004">
      <c r="B172" t="s">
        <v>9</v>
      </c>
      <c r="C172" t="s">
        <v>251</v>
      </c>
      <c r="D172">
        <v>28</v>
      </c>
      <c r="E172" s="2">
        <f t="shared" si="3"/>
        <v>0.3888888888888889</v>
      </c>
      <c r="F172" t="s">
        <v>252</v>
      </c>
      <c r="G172" t="s">
        <v>3725</v>
      </c>
      <c r="J172" t="s">
        <v>293</v>
      </c>
    </row>
    <row r="173" spans="2:10" x14ac:dyDescent="0.55000000000000004">
      <c r="B173" t="s">
        <v>9</v>
      </c>
      <c r="C173" t="s">
        <v>251</v>
      </c>
      <c r="D173">
        <v>29</v>
      </c>
      <c r="E173" s="2">
        <f t="shared" si="3"/>
        <v>0.40277777777777779</v>
      </c>
      <c r="F173" t="s">
        <v>254</v>
      </c>
      <c r="G173" t="s">
        <v>3725</v>
      </c>
      <c r="J173" t="s">
        <v>294</v>
      </c>
    </row>
    <row r="174" spans="2:10" x14ac:dyDescent="0.55000000000000004">
      <c r="B174" t="s">
        <v>9</v>
      </c>
      <c r="C174" t="s">
        <v>251</v>
      </c>
      <c r="D174">
        <v>30</v>
      </c>
      <c r="E174" s="2">
        <f t="shared" si="3"/>
        <v>0.41666666666666669</v>
      </c>
      <c r="F174" t="s">
        <v>256</v>
      </c>
      <c r="G174" t="s">
        <v>3725</v>
      </c>
      <c r="J174" t="s">
        <v>295</v>
      </c>
    </row>
    <row r="175" spans="2:10" x14ac:dyDescent="0.55000000000000004">
      <c r="B175" t="s">
        <v>9</v>
      </c>
      <c r="C175" t="s">
        <v>251</v>
      </c>
      <c r="D175">
        <v>31</v>
      </c>
      <c r="E175" s="2">
        <f t="shared" si="3"/>
        <v>0.43055555555555558</v>
      </c>
      <c r="F175" t="s">
        <v>296</v>
      </c>
      <c r="G175" t="s">
        <v>3725</v>
      </c>
      <c r="H175">
        <v>16</v>
      </c>
      <c r="I175" t="s">
        <v>2128</v>
      </c>
      <c r="J175" t="s">
        <v>297</v>
      </c>
    </row>
    <row r="176" spans="2:10" x14ac:dyDescent="0.55000000000000004">
      <c r="B176" t="s">
        <v>9</v>
      </c>
      <c r="C176" t="s">
        <v>251</v>
      </c>
      <c r="D176">
        <v>32</v>
      </c>
      <c r="E176" s="2">
        <f t="shared" si="3"/>
        <v>0.44444444444444442</v>
      </c>
      <c r="F176" t="s">
        <v>264</v>
      </c>
      <c r="G176" t="s">
        <v>3725</v>
      </c>
      <c r="J176" t="s">
        <v>298</v>
      </c>
    </row>
    <row r="177" spans="1:10" x14ac:dyDescent="0.55000000000000004">
      <c r="B177" t="s">
        <v>9</v>
      </c>
      <c r="C177" t="s">
        <v>251</v>
      </c>
      <c r="D177">
        <v>33</v>
      </c>
      <c r="E177" s="2">
        <f t="shared" si="3"/>
        <v>0.45833333333333331</v>
      </c>
      <c r="F177" t="s">
        <v>274</v>
      </c>
      <c r="G177" t="s">
        <v>3725</v>
      </c>
      <c r="J177" t="s">
        <v>299</v>
      </c>
    </row>
    <row r="178" spans="1:10" x14ac:dyDescent="0.55000000000000004">
      <c r="B178" t="s">
        <v>9</v>
      </c>
      <c r="C178" t="s">
        <v>251</v>
      </c>
      <c r="D178">
        <v>34</v>
      </c>
      <c r="E178" s="2">
        <f t="shared" si="3"/>
        <v>0.47222222222222221</v>
      </c>
      <c r="F178" t="s">
        <v>300</v>
      </c>
      <c r="G178" t="s">
        <v>3725</v>
      </c>
      <c r="H178">
        <v>17</v>
      </c>
      <c r="I178" t="s">
        <v>2128</v>
      </c>
      <c r="J178" t="s">
        <v>301</v>
      </c>
    </row>
    <row r="179" spans="1:10" x14ac:dyDescent="0.55000000000000004">
      <c r="B179" t="s">
        <v>9</v>
      </c>
      <c r="C179" t="s">
        <v>251</v>
      </c>
      <c r="D179">
        <v>35</v>
      </c>
      <c r="E179" s="2">
        <f t="shared" si="3"/>
        <v>0.4861111111111111</v>
      </c>
      <c r="F179" t="s">
        <v>258</v>
      </c>
      <c r="G179" t="s">
        <v>3725</v>
      </c>
      <c r="J179" t="s">
        <v>302</v>
      </c>
    </row>
    <row r="180" spans="1:10" x14ac:dyDescent="0.55000000000000004">
      <c r="B180" t="s">
        <v>9</v>
      </c>
      <c r="C180" t="s">
        <v>251</v>
      </c>
      <c r="D180">
        <v>36</v>
      </c>
      <c r="E180" s="2">
        <f t="shared" si="3"/>
        <v>0.5</v>
      </c>
      <c r="F180" t="s">
        <v>300</v>
      </c>
      <c r="G180" t="s">
        <v>3725</v>
      </c>
      <c r="J180" t="s">
        <v>303</v>
      </c>
    </row>
    <row r="181" spans="1:10" x14ac:dyDescent="0.55000000000000004">
      <c r="B181" t="s">
        <v>9</v>
      </c>
      <c r="C181" t="s">
        <v>251</v>
      </c>
      <c r="D181">
        <v>37</v>
      </c>
      <c r="E181" s="2">
        <f t="shared" si="3"/>
        <v>0.51388888888888884</v>
      </c>
      <c r="F181" t="s">
        <v>300</v>
      </c>
      <c r="G181" t="s">
        <v>3725</v>
      </c>
      <c r="J181" t="s">
        <v>304</v>
      </c>
    </row>
    <row r="182" spans="1:10" x14ac:dyDescent="0.55000000000000004">
      <c r="B182" t="s">
        <v>9</v>
      </c>
      <c r="C182" t="s">
        <v>251</v>
      </c>
      <c r="D182">
        <v>38</v>
      </c>
      <c r="E182" s="2">
        <f t="shared" si="3"/>
        <v>0.52777777777777779</v>
      </c>
      <c r="F182" t="s">
        <v>305</v>
      </c>
      <c r="G182" t="s">
        <v>3723</v>
      </c>
      <c r="H182">
        <v>18</v>
      </c>
      <c r="I182" t="s">
        <v>3723</v>
      </c>
      <c r="J182" t="s">
        <v>306</v>
      </c>
    </row>
    <row r="183" spans="1:10" x14ac:dyDescent="0.55000000000000004">
      <c r="B183" t="s">
        <v>9</v>
      </c>
      <c r="C183" t="s">
        <v>251</v>
      </c>
      <c r="D183">
        <v>39</v>
      </c>
      <c r="E183" s="2">
        <f t="shared" si="3"/>
        <v>0.54166666666666663</v>
      </c>
      <c r="F183" t="s">
        <v>307</v>
      </c>
      <c r="G183" t="s">
        <v>3725</v>
      </c>
      <c r="H183">
        <v>19</v>
      </c>
      <c r="I183" t="s">
        <v>2128</v>
      </c>
      <c r="J183" t="s">
        <v>308</v>
      </c>
    </row>
    <row r="184" spans="1:10" x14ac:dyDescent="0.55000000000000004">
      <c r="B184" t="s">
        <v>9</v>
      </c>
      <c r="C184" t="s">
        <v>251</v>
      </c>
      <c r="D184">
        <v>40</v>
      </c>
      <c r="E184" s="2">
        <f t="shared" si="3"/>
        <v>0.55555555555555558</v>
      </c>
      <c r="F184" t="s">
        <v>264</v>
      </c>
      <c r="G184" t="s">
        <v>3725</v>
      </c>
      <c r="J184" t="s">
        <v>309</v>
      </c>
    </row>
    <row r="185" spans="1:10" x14ac:dyDescent="0.55000000000000004">
      <c r="A185" s="8"/>
      <c r="B185" s="8" t="s">
        <v>9</v>
      </c>
      <c r="C185" s="8" t="s">
        <v>251</v>
      </c>
      <c r="D185" s="8">
        <v>41</v>
      </c>
      <c r="E185" s="9">
        <f t="shared" si="3"/>
        <v>0.56944444444444442</v>
      </c>
      <c r="F185" s="8" t="s">
        <v>310</v>
      </c>
      <c r="G185" s="8" t="s">
        <v>3726</v>
      </c>
      <c r="H185" s="8">
        <v>20</v>
      </c>
      <c r="I185" s="8" t="s">
        <v>3726</v>
      </c>
      <c r="J185" s="8" t="s">
        <v>311</v>
      </c>
    </row>
    <row r="186" spans="1:10" x14ac:dyDescent="0.55000000000000004">
      <c r="B186" t="s">
        <v>9</v>
      </c>
      <c r="C186" t="s">
        <v>251</v>
      </c>
      <c r="D186">
        <v>42</v>
      </c>
      <c r="E186" s="2">
        <f t="shared" si="3"/>
        <v>0.58333333333333337</v>
      </c>
      <c r="F186" t="s">
        <v>305</v>
      </c>
      <c r="G186" t="s">
        <v>3723</v>
      </c>
      <c r="J186" t="s">
        <v>312</v>
      </c>
    </row>
    <row r="187" spans="1:10" x14ac:dyDescent="0.55000000000000004">
      <c r="A187" s="5"/>
      <c r="B187" s="5" t="s">
        <v>9</v>
      </c>
      <c r="C187" s="5" t="s">
        <v>251</v>
      </c>
      <c r="D187" s="5">
        <v>43</v>
      </c>
      <c r="E187" s="6">
        <f t="shared" si="3"/>
        <v>0.59722222222222221</v>
      </c>
      <c r="F187" s="5" t="s">
        <v>313</v>
      </c>
      <c r="G187" s="5" t="s">
        <v>3725</v>
      </c>
      <c r="H187" s="5">
        <v>21</v>
      </c>
      <c r="I187" s="5" t="s">
        <v>2128</v>
      </c>
      <c r="J187" s="5" t="s">
        <v>314</v>
      </c>
    </row>
    <row r="188" spans="1:10" x14ac:dyDescent="0.55000000000000004">
      <c r="B188" t="s">
        <v>9</v>
      </c>
      <c r="C188" t="s">
        <v>251</v>
      </c>
      <c r="D188">
        <v>44</v>
      </c>
      <c r="E188" s="2">
        <f t="shared" si="3"/>
        <v>0.61111111111111116</v>
      </c>
      <c r="F188" t="s">
        <v>315</v>
      </c>
      <c r="G188" t="s">
        <v>3725</v>
      </c>
      <c r="H188">
        <v>22</v>
      </c>
      <c r="J188" t="s">
        <v>316</v>
      </c>
    </row>
    <row r="189" spans="1:10" x14ac:dyDescent="0.55000000000000004">
      <c r="A189" s="8"/>
      <c r="B189" s="8" t="s">
        <v>9</v>
      </c>
      <c r="C189" s="8" t="s">
        <v>251</v>
      </c>
      <c r="D189" s="8">
        <v>45</v>
      </c>
      <c r="E189" s="9">
        <f t="shared" si="3"/>
        <v>0.625</v>
      </c>
      <c r="F189" s="8" t="s">
        <v>310</v>
      </c>
      <c r="G189" s="8" t="s">
        <v>3726</v>
      </c>
      <c r="H189" s="8"/>
      <c r="I189" s="8"/>
      <c r="J189" s="8" t="s">
        <v>317</v>
      </c>
    </row>
    <row r="190" spans="1:10" x14ac:dyDescent="0.55000000000000004">
      <c r="B190" t="s">
        <v>9</v>
      </c>
      <c r="C190" t="s">
        <v>251</v>
      </c>
      <c r="D190">
        <v>46</v>
      </c>
      <c r="E190" s="2">
        <f t="shared" si="3"/>
        <v>0.63888888888888884</v>
      </c>
      <c r="F190" t="s">
        <v>313</v>
      </c>
      <c r="G190" t="s">
        <v>3725</v>
      </c>
      <c r="J190" t="s">
        <v>318</v>
      </c>
    </row>
    <row r="191" spans="1:10" x14ac:dyDescent="0.55000000000000004">
      <c r="B191" t="s">
        <v>9</v>
      </c>
      <c r="C191" t="s">
        <v>251</v>
      </c>
      <c r="D191">
        <v>47</v>
      </c>
      <c r="E191" s="2">
        <f t="shared" si="3"/>
        <v>0.65277777777777779</v>
      </c>
      <c r="F191" t="s">
        <v>291</v>
      </c>
      <c r="G191" t="s">
        <v>3722</v>
      </c>
      <c r="H191">
        <v>23</v>
      </c>
      <c r="J191" t="s">
        <v>319</v>
      </c>
    </row>
    <row r="192" spans="1:10" x14ac:dyDescent="0.55000000000000004">
      <c r="B192" t="s">
        <v>9</v>
      </c>
      <c r="C192" t="s">
        <v>251</v>
      </c>
      <c r="D192">
        <v>48</v>
      </c>
      <c r="E192" s="2">
        <f t="shared" si="3"/>
        <v>0.66666666666666663</v>
      </c>
      <c r="F192" t="s">
        <v>254</v>
      </c>
      <c r="G192" t="s">
        <v>3725</v>
      </c>
      <c r="J192" t="s">
        <v>320</v>
      </c>
    </row>
    <row r="193" spans="1:10" x14ac:dyDescent="0.55000000000000004">
      <c r="B193" t="s">
        <v>9</v>
      </c>
      <c r="C193" t="s">
        <v>251</v>
      </c>
      <c r="D193">
        <v>49</v>
      </c>
      <c r="E193" s="2">
        <f t="shared" si="3"/>
        <v>0.68055555555555558</v>
      </c>
      <c r="F193" t="s">
        <v>252</v>
      </c>
      <c r="G193" t="s">
        <v>3725</v>
      </c>
      <c r="J193" t="s">
        <v>321</v>
      </c>
    </row>
    <row r="194" spans="1:10" x14ac:dyDescent="0.55000000000000004">
      <c r="A194" s="11"/>
      <c r="B194" s="11" t="s">
        <v>9</v>
      </c>
      <c r="C194" s="11" t="s">
        <v>251</v>
      </c>
      <c r="D194" s="11">
        <v>50</v>
      </c>
      <c r="E194" s="12">
        <f t="shared" si="3"/>
        <v>0.69444444444444442</v>
      </c>
      <c r="F194" s="11" t="s">
        <v>296</v>
      </c>
      <c r="G194" s="11" t="s">
        <v>3725</v>
      </c>
      <c r="H194" s="11">
        <v>24</v>
      </c>
      <c r="I194" s="11"/>
      <c r="J194" s="11" t="s">
        <v>322</v>
      </c>
    </row>
    <row r="195" spans="1:10" x14ac:dyDescent="0.55000000000000004">
      <c r="B195" t="s">
        <v>9</v>
      </c>
      <c r="C195" t="s">
        <v>251</v>
      </c>
      <c r="D195">
        <v>51</v>
      </c>
      <c r="E195" s="2">
        <f t="shared" si="3"/>
        <v>0.70833333333333337</v>
      </c>
      <c r="F195" t="s">
        <v>264</v>
      </c>
      <c r="G195" t="s">
        <v>3725</v>
      </c>
      <c r="J195" t="s">
        <v>323</v>
      </c>
    </row>
    <row r="196" spans="1:10" x14ac:dyDescent="0.55000000000000004">
      <c r="B196" t="s">
        <v>9</v>
      </c>
      <c r="C196" t="s">
        <v>251</v>
      </c>
      <c r="D196">
        <v>52</v>
      </c>
      <c r="E196" s="2">
        <f t="shared" si="3"/>
        <v>0.72222222222222221</v>
      </c>
      <c r="F196" t="s">
        <v>262</v>
      </c>
      <c r="G196" t="s">
        <v>3723</v>
      </c>
      <c r="J196" t="s">
        <v>324</v>
      </c>
    </row>
    <row r="197" spans="1:10" x14ac:dyDescent="0.55000000000000004">
      <c r="B197" t="s">
        <v>9</v>
      </c>
      <c r="C197" t="s">
        <v>251</v>
      </c>
      <c r="D197">
        <v>53</v>
      </c>
      <c r="E197" s="2">
        <f t="shared" si="3"/>
        <v>0.73611111111111116</v>
      </c>
      <c r="F197" t="s">
        <v>313</v>
      </c>
      <c r="G197" t="s">
        <v>3725</v>
      </c>
      <c r="J197" t="s">
        <v>325</v>
      </c>
    </row>
    <row r="198" spans="1:10" x14ac:dyDescent="0.55000000000000004">
      <c r="B198" t="s">
        <v>9</v>
      </c>
      <c r="C198" t="s">
        <v>251</v>
      </c>
      <c r="D198">
        <v>54</v>
      </c>
      <c r="E198" s="2">
        <f t="shared" si="3"/>
        <v>0.75</v>
      </c>
      <c r="F198" t="s">
        <v>326</v>
      </c>
      <c r="G198" t="s">
        <v>3725</v>
      </c>
      <c r="H198">
        <v>25</v>
      </c>
      <c r="J198" t="s">
        <v>327</v>
      </c>
    </row>
    <row r="199" spans="1:10" x14ac:dyDescent="0.55000000000000004">
      <c r="B199" t="s">
        <v>9</v>
      </c>
      <c r="C199" t="s">
        <v>251</v>
      </c>
      <c r="D199">
        <v>55</v>
      </c>
      <c r="E199" s="2">
        <f t="shared" si="3"/>
        <v>0.76388888888888884</v>
      </c>
      <c r="F199" t="s">
        <v>300</v>
      </c>
      <c r="G199" t="s">
        <v>3725</v>
      </c>
      <c r="J199" t="s">
        <v>328</v>
      </c>
    </row>
    <row r="200" spans="1:10" x14ac:dyDescent="0.55000000000000004">
      <c r="B200" t="s">
        <v>9</v>
      </c>
      <c r="C200" t="s">
        <v>251</v>
      </c>
      <c r="D200">
        <v>56</v>
      </c>
      <c r="E200" s="2">
        <f t="shared" si="3"/>
        <v>0.77777777777777779</v>
      </c>
      <c r="F200" t="s">
        <v>284</v>
      </c>
      <c r="G200" t="s">
        <v>3721</v>
      </c>
      <c r="J200" t="s">
        <v>329</v>
      </c>
    </row>
    <row r="201" spans="1:10" x14ac:dyDescent="0.55000000000000004">
      <c r="A201" s="11"/>
      <c r="B201" s="11" t="s">
        <v>9</v>
      </c>
      <c r="C201" s="11" t="s">
        <v>251</v>
      </c>
      <c r="D201" s="11">
        <v>57</v>
      </c>
      <c r="E201" s="12">
        <f t="shared" si="3"/>
        <v>0.79166666666666663</v>
      </c>
      <c r="F201" s="11" t="s">
        <v>330</v>
      </c>
      <c r="G201" s="11" t="s">
        <v>3725</v>
      </c>
      <c r="H201" s="11">
        <v>26</v>
      </c>
      <c r="I201" s="11"/>
      <c r="J201" s="11" t="s">
        <v>331</v>
      </c>
    </row>
    <row r="202" spans="1:10" x14ac:dyDescent="0.55000000000000004">
      <c r="B202" t="s">
        <v>9</v>
      </c>
      <c r="C202" t="s">
        <v>251</v>
      </c>
      <c r="D202">
        <v>58</v>
      </c>
      <c r="E202" s="2">
        <f t="shared" si="3"/>
        <v>0.80555555555555558</v>
      </c>
      <c r="F202" t="s">
        <v>274</v>
      </c>
      <c r="G202" t="s">
        <v>3725</v>
      </c>
      <c r="J202" t="s">
        <v>332</v>
      </c>
    </row>
    <row r="203" spans="1:10" x14ac:dyDescent="0.55000000000000004">
      <c r="B203" t="s">
        <v>9</v>
      </c>
      <c r="C203" t="s">
        <v>251</v>
      </c>
      <c r="D203">
        <v>59</v>
      </c>
      <c r="E203" s="2">
        <f t="shared" si="3"/>
        <v>0.81944444444444442</v>
      </c>
      <c r="F203" t="s">
        <v>252</v>
      </c>
      <c r="G203" t="s">
        <v>3725</v>
      </c>
      <c r="J203" t="s">
        <v>333</v>
      </c>
    </row>
    <row r="204" spans="1:10" x14ac:dyDescent="0.55000000000000004">
      <c r="A204" s="8"/>
      <c r="B204" s="8" t="s">
        <v>9</v>
      </c>
      <c r="C204" s="8" t="s">
        <v>251</v>
      </c>
      <c r="D204" s="8">
        <v>60</v>
      </c>
      <c r="E204" s="9">
        <f t="shared" si="3"/>
        <v>0.83333333333333337</v>
      </c>
      <c r="F204" s="8" t="s">
        <v>310</v>
      </c>
      <c r="G204" s="8" t="s">
        <v>3726</v>
      </c>
      <c r="H204" s="8"/>
      <c r="I204" s="8"/>
      <c r="J204" s="8" t="s">
        <v>334</v>
      </c>
    </row>
    <row r="205" spans="1:10" x14ac:dyDescent="0.55000000000000004">
      <c r="B205" t="s">
        <v>9</v>
      </c>
      <c r="C205" t="s">
        <v>251</v>
      </c>
      <c r="D205">
        <v>61</v>
      </c>
      <c r="E205" s="2">
        <f t="shared" si="3"/>
        <v>0.84722222222222221</v>
      </c>
      <c r="F205" t="s">
        <v>313</v>
      </c>
      <c r="G205" t="s">
        <v>3725</v>
      </c>
      <c r="J205" t="s">
        <v>335</v>
      </c>
    </row>
    <row r="206" spans="1:10" x14ac:dyDescent="0.55000000000000004">
      <c r="B206" t="s">
        <v>9</v>
      </c>
      <c r="C206" t="s">
        <v>251</v>
      </c>
      <c r="D206">
        <v>62</v>
      </c>
      <c r="E206" s="2">
        <f t="shared" si="3"/>
        <v>0.86111111111111116</v>
      </c>
      <c r="F206" t="s">
        <v>274</v>
      </c>
      <c r="G206" t="s">
        <v>3725</v>
      </c>
      <c r="J206" t="s">
        <v>336</v>
      </c>
    </row>
    <row r="207" spans="1:10" x14ac:dyDescent="0.55000000000000004">
      <c r="A207" s="8"/>
      <c r="B207" s="8" t="s">
        <v>9</v>
      </c>
      <c r="C207" s="8" t="s">
        <v>251</v>
      </c>
      <c r="D207" s="8">
        <v>63</v>
      </c>
      <c r="E207" s="9">
        <f t="shared" si="3"/>
        <v>0.875</v>
      </c>
      <c r="F207" s="8" t="s">
        <v>310</v>
      </c>
      <c r="G207" s="8" t="s">
        <v>3726</v>
      </c>
      <c r="H207" s="8"/>
      <c r="I207" s="8"/>
      <c r="J207" s="8" t="s">
        <v>337</v>
      </c>
    </row>
    <row r="208" spans="1:10" x14ac:dyDescent="0.55000000000000004">
      <c r="B208" t="s">
        <v>9</v>
      </c>
      <c r="C208" t="s">
        <v>251</v>
      </c>
      <c r="D208">
        <v>64</v>
      </c>
      <c r="E208" s="2">
        <f t="shared" si="3"/>
        <v>0.88888888888888884</v>
      </c>
      <c r="F208" t="s">
        <v>254</v>
      </c>
      <c r="G208" t="s">
        <v>3725</v>
      </c>
      <c r="J208" t="s">
        <v>338</v>
      </c>
    </row>
    <row r="209" spans="2:10" x14ac:dyDescent="0.55000000000000004">
      <c r="B209" t="s">
        <v>9</v>
      </c>
      <c r="C209" t="s">
        <v>251</v>
      </c>
      <c r="D209">
        <v>65</v>
      </c>
      <c r="E209" s="2">
        <f t="shared" si="3"/>
        <v>0.90277777777777779</v>
      </c>
      <c r="F209" t="s">
        <v>276</v>
      </c>
      <c r="G209" t="s">
        <v>3725</v>
      </c>
      <c r="J209" t="s">
        <v>339</v>
      </c>
    </row>
    <row r="210" spans="2:10" x14ac:dyDescent="0.55000000000000004">
      <c r="B210" t="s">
        <v>9</v>
      </c>
      <c r="C210" t="s">
        <v>251</v>
      </c>
      <c r="D210">
        <v>66</v>
      </c>
      <c r="E210" s="2">
        <f t="shared" ref="E210:E218" si="4">D210/72</f>
        <v>0.91666666666666663</v>
      </c>
      <c r="F210" t="s">
        <v>264</v>
      </c>
      <c r="G210" t="s">
        <v>3725</v>
      </c>
      <c r="J210" t="s">
        <v>340</v>
      </c>
    </row>
    <row r="211" spans="2:10" x14ac:dyDescent="0.55000000000000004">
      <c r="B211" t="s">
        <v>9</v>
      </c>
      <c r="C211" t="s">
        <v>251</v>
      </c>
      <c r="D211">
        <v>67</v>
      </c>
      <c r="E211" s="2">
        <f t="shared" si="4"/>
        <v>0.93055555555555558</v>
      </c>
      <c r="F211" t="s">
        <v>276</v>
      </c>
      <c r="G211" t="s">
        <v>3725</v>
      </c>
      <c r="J211" t="s">
        <v>341</v>
      </c>
    </row>
    <row r="212" spans="2:10" x14ac:dyDescent="0.55000000000000004">
      <c r="B212" t="s">
        <v>9</v>
      </c>
      <c r="C212" t="s">
        <v>251</v>
      </c>
      <c r="D212">
        <v>68</v>
      </c>
      <c r="E212" s="2">
        <f t="shared" si="4"/>
        <v>0.94444444444444442</v>
      </c>
      <c r="F212" t="s">
        <v>315</v>
      </c>
      <c r="G212" t="s">
        <v>3725</v>
      </c>
      <c r="J212" t="s">
        <v>342</v>
      </c>
    </row>
    <row r="213" spans="2:10" x14ac:dyDescent="0.55000000000000004">
      <c r="B213" t="s">
        <v>9</v>
      </c>
      <c r="C213" t="s">
        <v>251</v>
      </c>
      <c r="D213">
        <v>69</v>
      </c>
      <c r="E213" s="2">
        <f t="shared" si="4"/>
        <v>0.95833333333333337</v>
      </c>
      <c r="F213" t="s">
        <v>258</v>
      </c>
      <c r="G213" t="s">
        <v>3725</v>
      </c>
      <c r="J213" t="s">
        <v>343</v>
      </c>
    </row>
    <row r="214" spans="2:10" x14ac:dyDescent="0.55000000000000004">
      <c r="B214" t="s">
        <v>9</v>
      </c>
      <c r="C214" t="s">
        <v>251</v>
      </c>
      <c r="D214">
        <v>70</v>
      </c>
      <c r="E214" s="2">
        <f t="shared" si="4"/>
        <v>0.97222222222222221</v>
      </c>
      <c r="F214" t="s">
        <v>282</v>
      </c>
      <c r="G214" t="s">
        <v>3725</v>
      </c>
      <c r="J214" t="s">
        <v>344</v>
      </c>
    </row>
    <row r="215" spans="2:10" x14ac:dyDescent="0.55000000000000004">
      <c r="B215" t="s">
        <v>9</v>
      </c>
      <c r="C215" t="s">
        <v>251</v>
      </c>
      <c r="D215">
        <v>71</v>
      </c>
      <c r="E215" s="2">
        <f t="shared" si="4"/>
        <v>0.98611111111111116</v>
      </c>
      <c r="F215" t="s">
        <v>307</v>
      </c>
      <c r="G215" t="s">
        <v>3725</v>
      </c>
      <c r="J215" t="s">
        <v>345</v>
      </c>
    </row>
    <row r="216" spans="2:10" x14ac:dyDescent="0.55000000000000004">
      <c r="B216" t="s">
        <v>9</v>
      </c>
      <c r="C216" t="s">
        <v>251</v>
      </c>
      <c r="D216">
        <v>72</v>
      </c>
      <c r="E216" s="2">
        <f t="shared" si="4"/>
        <v>1</v>
      </c>
      <c r="F216" t="s">
        <v>264</v>
      </c>
      <c r="G216" t="s">
        <v>3725</v>
      </c>
      <c r="J216" t="s">
        <v>346</v>
      </c>
    </row>
    <row r="217" spans="2:10" x14ac:dyDescent="0.55000000000000004">
      <c r="B217" t="s">
        <v>9</v>
      </c>
      <c r="C217" t="s">
        <v>251</v>
      </c>
      <c r="D217">
        <v>72</v>
      </c>
      <c r="E217" s="2">
        <f t="shared" si="4"/>
        <v>1</v>
      </c>
      <c r="F217" t="s">
        <v>258</v>
      </c>
      <c r="G217" t="s">
        <v>3725</v>
      </c>
      <c r="J217" t="s">
        <v>347</v>
      </c>
    </row>
    <row r="218" spans="2:10" x14ac:dyDescent="0.55000000000000004">
      <c r="B218" t="s">
        <v>9</v>
      </c>
      <c r="C218" t="s">
        <v>251</v>
      </c>
      <c r="D218">
        <v>72</v>
      </c>
      <c r="E218" s="2">
        <f t="shared" si="4"/>
        <v>1</v>
      </c>
      <c r="F218" t="s">
        <v>348</v>
      </c>
      <c r="G218" t="s">
        <v>3725</v>
      </c>
      <c r="H218">
        <v>27</v>
      </c>
      <c r="J218" t="s">
        <v>349</v>
      </c>
    </row>
    <row r="219" spans="2:10" x14ac:dyDescent="0.55000000000000004">
      <c r="B219" t="s">
        <v>9</v>
      </c>
      <c r="C219" t="s">
        <v>350</v>
      </c>
      <c r="D219">
        <v>1</v>
      </c>
      <c r="E219" s="2">
        <f>D219/100</f>
        <v>0.01</v>
      </c>
      <c r="F219" t="s">
        <v>264</v>
      </c>
      <c r="G219" t="s">
        <v>3725</v>
      </c>
      <c r="H219">
        <v>1</v>
      </c>
      <c r="I219" t="s">
        <v>2127</v>
      </c>
      <c r="J219" t="s">
        <v>351</v>
      </c>
    </row>
    <row r="220" spans="2:10" x14ac:dyDescent="0.55000000000000004">
      <c r="B220" t="s">
        <v>9</v>
      </c>
      <c r="C220" t="s">
        <v>350</v>
      </c>
      <c r="D220">
        <v>2</v>
      </c>
      <c r="E220" s="2">
        <f t="shared" ref="E220:E283" si="5">D220/100</f>
        <v>0.02</v>
      </c>
      <c r="F220" t="s">
        <v>274</v>
      </c>
      <c r="G220" t="s">
        <v>3725</v>
      </c>
      <c r="H220">
        <v>2</v>
      </c>
      <c r="I220" t="s">
        <v>2127</v>
      </c>
      <c r="J220" t="s">
        <v>352</v>
      </c>
    </row>
    <row r="221" spans="2:10" x14ac:dyDescent="0.55000000000000004">
      <c r="B221" t="s">
        <v>9</v>
      </c>
      <c r="C221" t="s">
        <v>350</v>
      </c>
      <c r="D221">
        <v>3</v>
      </c>
      <c r="E221" s="2">
        <f t="shared" si="5"/>
        <v>0.03</v>
      </c>
      <c r="F221" t="s">
        <v>276</v>
      </c>
      <c r="G221" t="s">
        <v>3725</v>
      </c>
      <c r="H221">
        <v>3</v>
      </c>
      <c r="I221" t="s">
        <v>2127</v>
      </c>
      <c r="J221" t="s">
        <v>353</v>
      </c>
    </row>
    <row r="222" spans="2:10" x14ac:dyDescent="0.55000000000000004">
      <c r="B222" t="s">
        <v>9</v>
      </c>
      <c r="C222" t="s">
        <v>350</v>
      </c>
      <c r="D222">
        <v>4</v>
      </c>
      <c r="E222" s="2">
        <f t="shared" si="5"/>
        <v>0.04</v>
      </c>
      <c r="F222" t="s">
        <v>274</v>
      </c>
      <c r="G222" t="s">
        <v>3725</v>
      </c>
      <c r="J222" t="s">
        <v>354</v>
      </c>
    </row>
    <row r="223" spans="2:10" x14ac:dyDescent="0.55000000000000004">
      <c r="B223" t="s">
        <v>9</v>
      </c>
      <c r="C223" t="s">
        <v>350</v>
      </c>
      <c r="D223">
        <v>5</v>
      </c>
      <c r="E223" s="2">
        <f t="shared" si="5"/>
        <v>0.05</v>
      </c>
      <c r="F223" t="s">
        <v>264</v>
      </c>
      <c r="G223" t="s">
        <v>3725</v>
      </c>
      <c r="J223" t="s">
        <v>355</v>
      </c>
    </row>
    <row r="224" spans="2:10" x14ac:dyDescent="0.55000000000000004">
      <c r="B224" t="s">
        <v>9</v>
      </c>
      <c r="C224" t="s">
        <v>350</v>
      </c>
      <c r="D224">
        <v>6</v>
      </c>
      <c r="E224" s="2">
        <f t="shared" si="5"/>
        <v>0.06</v>
      </c>
      <c r="F224" t="s">
        <v>291</v>
      </c>
      <c r="G224" t="s">
        <v>3722</v>
      </c>
      <c r="H224">
        <v>4</v>
      </c>
      <c r="I224" t="s">
        <v>2127</v>
      </c>
      <c r="J224" t="s">
        <v>356</v>
      </c>
    </row>
    <row r="225" spans="2:10" x14ac:dyDescent="0.55000000000000004">
      <c r="B225" t="s">
        <v>9</v>
      </c>
      <c r="C225" t="s">
        <v>350</v>
      </c>
      <c r="D225">
        <v>7</v>
      </c>
      <c r="E225" s="2">
        <f t="shared" si="5"/>
        <v>7.0000000000000007E-2</v>
      </c>
      <c r="F225" t="s">
        <v>300</v>
      </c>
      <c r="G225" t="s">
        <v>3725</v>
      </c>
      <c r="H225">
        <v>5</v>
      </c>
      <c r="I225" t="s">
        <v>2127</v>
      </c>
      <c r="J225" t="s">
        <v>357</v>
      </c>
    </row>
    <row r="226" spans="2:10" x14ac:dyDescent="0.55000000000000004">
      <c r="B226" t="s">
        <v>9</v>
      </c>
      <c r="C226" t="s">
        <v>350</v>
      </c>
      <c r="D226">
        <v>8</v>
      </c>
      <c r="E226" s="2">
        <f t="shared" si="5"/>
        <v>0.08</v>
      </c>
      <c r="F226" t="s">
        <v>252</v>
      </c>
      <c r="G226" t="s">
        <v>3725</v>
      </c>
      <c r="H226">
        <v>6</v>
      </c>
      <c r="I226" t="s">
        <v>2127</v>
      </c>
      <c r="J226" t="s">
        <v>358</v>
      </c>
    </row>
    <row r="227" spans="2:10" x14ac:dyDescent="0.55000000000000004">
      <c r="B227" t="s">
        <v>9</v>
      </c>
      <c r="C227" t="s">
        <v>350</v>
      </c>
      <c r="D227">
        <v>9</v>
      </c>
      <c r="E227" s="2">
        <f t="shared" si="5"/>
        <v>0.09</v>
      </c>
      <c r="F227" t="s">
        <v>264</v>
      </c>
      <c r="G227" t="s">
        <v>3725</v>
      </c>
      <c r="J227" t="s">
        <v>359</v>
      </c>
    </row>
    <row r="228" spans="2:10" x14ac:dyDescent="0.55000000000000004">
      <c r="B228" t="s">
        <v>9</v>
      </c>
      <c r="C228" t="s">
        <v>350</v>
      </c>
      <c r="D228">
        <v>10</v>
      </c>
      <c r="E228" s="2">
        <f t="shared" si="5"/>
        <v>0.1</v>
      </c>
      <c r="F228" t="s">
        <v>276</v>
      </c>
      <c r="G228" t="s">
        <v>3725</v>
      </c>
      <c r="J228" t="s">
        <v>360</v>
      </c>
    </row>
    <row r="229" spans="2:10" x14ac:dyDescent="0.55000000000000004">
      <c r="B229" t="s">
        <v>9</v>
      </c>
      <c r="C229" t="s">
        <v>350</v>
      </c>
      <c r="D229">
        <v>11</v>
      </c>
      <c r="E229" s="2">
        <f t="shared" si="5"/>
        <v>0.11</v>
      </c>
      <c r="F229" t="s">
        <v>258</v>
      </c>
      <c r="G229" t="s">
        <v>3725</v>
      </c>
      <c r="H229">
        <v>7</v>
      </c>
      <c r="I229" t="s">
        <v>2127</v>
      </c>
      <c r="J229" t="s">
        <v>361</v>
      </c>
    </row>
    <row r="230" spans="2:10" x14ac:dyDescent="0.55000000000000004">
      <c r="B230" t="s">
        <v>9</v>
      </c>
      <c r="C230" t="s">
        <v>350</v>
      </c>
      <c r="D230">
        <v>12</v>
      </c>
      <c r="E230" s="2">
        <f t="shared" si="5"/>
        <v>0.12</v>
      </c>
      <c r="F230" t="s">
        <v>252</v>
      </c>
      <c r="G230" t="s">
        <v>3725</v>
      </c>
      <c r="J230" t="s">
        <v>362</v>
      </c>
    </row>
    <row r="231" spans="2:10" x14ac:dyDescent="0.55000000000000004">
      <c r="B231" t="s">
        <v>9</v>
      </c>
      <c r="C231" t="s">
        <v>350</v>
      </c>
      <c r="D231">
        <v>13</v>
      </c>
      <c r="E231" s="2">
        <f t="shared" si="5"/>
        <v>0.13</v>
      </c>
      <c r="F231" t="s">
        <v>276</v>
      </c>
      <c r="G231" t="s">
        <v>3725</v>
      </c>
      <c r="J231" t="s">
        <v>363</v>
      </c>
    </row>
    <row r="232" spans="2:10" x14ac:dyDescent="0.55000000000000004">
      <c r="B232" t="s">
        <v>9</v>
      </c>
      <c r="C232" t="s">
        <v>350</v>
      </c>
      <c r="D232">
        <v>14</v>
      </c>
      <c r="E232" s="2">
        <f t="shared" si="5"/>
        <v>0.14000000000000001</v>
      </c>
      <c r="F232" t="s">
        <v>258</v>
      </c>
      <c r="G232" t="s">
        <v>3725</v>
      </c>
      <c r="J232" t="s">
        <v>364</v>
      </c>
    </row>
    <row r="233" spans="2:10" x14ac:dyDescent="0.55000000000000004">
      <c r="B233" t="s">
        <v>9</v>
      </c>
      <c r="C233" t="s">
        <v>350</v>
      </c>
      <c r="D233">
        <v>15</v>
      </c>
      <c r="E233" s="2">
        <f t="shared" si="5"/>
        <v>0.15</v>
      </c>
      <c r="F233" t="s">
        <v>264</v>
      </c>
      <c r="G233" t="s">
        <v>3725</v>
      </c>
      <c r="J233" t="s">
        <v>365</v>
      </c>
    </row>
    <row r="234" spans="2:10" x14ac:dyDescent="0.55000000000000004">
      <c r="B234" t="s">
        <v>9</v>
      </c>
      <c r="C234" t="s">
        <v>350</v>
      </c>
      <c r="D234">
        <v>16</v>
      </c>
      <c r="E234" s="2">
        <f t="shared" si="5"/>
        <v>0.16</v>
      </c>
      <c r="F234" t="s">
        <v>348</v>
      </c>
      <c r="G234" t="s">
        <v>3725</v>
      </c>
      <c r="H234">
        <v>8</v>
      </c>
      <c r="I234" t="s">
        <v>2127</v>
      </c>
      <c r="J234" t="s">
        <v>366</v>
      </c>
    </row>
    <row r="235" spans="2:10" x14ac:dyDescent="0.55000000000000004">
      <c r="B235" t="s">
        <v>9</v>
      </c>
      <c r="C235" t="s">
        <v>350</v>
      </c>
      <c r="D235">
        <v>17</v>
      </c>
      <c r="E235" s="2">
        <f t="shared" si="5"/>
        <v>0.17</v>
      </c>
      <c r="F235" t="s">
        <v>274</v>
      </c>
      <c r="G235" t="s">
        <v>3725</v>
      </c>
      <c r="J235" t="s">
        <v>367</v>
      </c>
    </row>
    <row r="236" spans="2:10" x14ac:dyDescent="0.55000000000000004">
      <c r="B236" t="s">
        <v>9</v>
      </c>
      <c r="C236" t="s">
        <v>350</v>
      </c>
      <c r="D236">
        <v>18</v>
      </c>
      <c r="E236" s="2">
        <f t="shared" si="5"/>
        <v>0.18</v>
      </c>
      <c r="F236" t="s">
        <v>300</v>
      </c>
      <c r="G236" t="s">
        <v>3725</v>
      </c>
      <c r="J236" t="s">
        <v>368</v>
      </c>
    </row>
    <row r="237" spans="2:10" x14ac:dyDescent="0.55000000000000004">
      <c r="B237" t="s">
        <v>9</v>
      </c>
      <c r="C237" t="s">
        <v>350</v>
      </c>
      <c r="D237">
        <v>19</v>
      </c>
      <c r="E237" s="2">
        <f t="shared" si="5"/>
        <v>0.19</v>
      </c>
      <c r="F237" t="s">
        <v>264</v>
      </c>
      <c r="G237" t="s">
        <v>3725</v>
      </c>
      <c r="J237" t="s">
        <v>369</v>
      </c>
    </row>
    <row r="238" spans="2:10" x14ac:dyDescent="0.55000000000000004">
      <c r="B238" t="s">
        <v>9</v>
      </c>
      <c r="C238" t="s">
        <v>350</v>
      </c>
      <c r="D238">
        <v>20</v>
      </c>
      <c r="E238" s="2">
        <f t="shared" si="5"/>
        <v>0.2</v>
      </c>
      <c r="F238" t="s">
        <v>276</v>
      </c>
      <c r="G238" t="s">
        <v>3725</v>
      </c>
      <c r="J238" t="s">
        <v>370</v>
      </c>
    </row>
    <row r="239" spans="2:10" x14ac:dyDescent="0.55000000000000004">
      <c r="B239" t="s">
        <v>9</v>
      </c>
      <c r="C239" t="s">
        <v>350</v>
      </c>
      <c r="D239">
        <v>21</v>
      </c>
      <c r="E239" s="2">
        <f t="shared" si="5"/>
        <v>0.21</v>
      </c>
      <c r="F239" t="s">
        <v>258</v>
      </c>
      <c r="G239" t="s">
        <v>3725</v>
      </c>
      <c r="J239" t="s">
        <v>371</v>
      </c>
    </row>
    <row r="240" spans="2:10" x14ac:dyDescent="0.55000000000000004">
      <c r="B240" t="s">
        <v>9</v>
      </c>
      <c r="C240" t="s">
        <v>350</v>
      </c>
      <c r="D240">
        <v>22</v>
      </c>
      <c r="E240" s="2">
        <f t="shared" si="5"/>
        <v>0.22</v>
      </c>
      <c r="F240" t="s">
        <v>372</v>
      </c>
      <c r="G240" t="s">
        <v>3721</v>
      </c>
      <c r="H240">
        <v>9</v>
      </c>
      <c r="I240" t="s">
        <v>2127</v>
      </c>
      <c r="J240" t="s">
        <v>373</v>
      </c>
    </row>
    <row r="241" spans="2:10" x14ac:dyDescent="0.55000000000000004">
      <c r="B241" t="s">
        <v>9</v>
      </c>
      <c r="C241" t="s">
        <v>350</v>
      </c>
      <c r="D241">
        <v>23</v>
      </c>
      <c r="E241" s="2">
        <f t="shared" si="5"/>
        <v>0.23</v>
      </c>
      <c r="F241" t="s">
        <v>254</v>
      </c>
      <c r="G241" t="s">
        <v>3725</v>
      </c>
      <c r="H241">
        <v>10</v>
      </c>
      <c r="I241" t="s">
        <v>2127</v>
      </c>
      <c r="J241" t="s">
        <v>374</v>
      </c>
    </row>
    <row r="242" spans="2:10" x14ac:dyDescent="0.55000000000000004">
      <c r="B242" t="s">
        <v>9</v>
      </c>
      <c r="C242" t="s">
        <v>350</v>
      </c>
      <c r="D242">
        <v>24</v>
      </c>
      <c r="E242" s="2">
        <f t="shared" si="5"/>
        <v>0.24</v>
      </c>
      <c r="F242" t="s">
        <v>262</v>
      </c>
      <c r="G242" t="s">
        <v>3723</v>
      </c>
      <c r="H242">
        <v>11</v>
      </c>
      <c r="I242" t="s">
        <v>2127</v>
      </c>
      <c r="J242" t="s">
        <v>375</v>
      </c>
    </row>
    <row r="243" spans="2:10" x14ac:dyDescent="0.55000000000000004">
      <c r="B243" t="s">
        <v>9</v>
      </c>
      <c r="C243" t="s">
        <v>350</v>
      </c>
      <c r="D243">
        <v>25</v>
      </c>
      <c r="E243" s="2">
        <f t="shared" si="5"/>
        <v>0.25</v>
      </c>
      <c r="F243" t="s">
        <v>254</v>
      </c>
      <c r="G243" t="s">
        <v>3725</v>
      </c>
      <c r="J243" t="s">
        <v>376</v>
      </c>
    </row>
    <row r="244" spans="2:10" x14ac:dyDescent="0.55000000000000004">
      <c r="B244" t="s">
        <v>9</v>
      </c>
      <c r="C244" t="s">
        <v>350</v>
      </c>
      <c r="D244">
        <v>26</v>
      </c>
      <c r="E244" s="2">
        <f t="shared" si="5"/>
        <v>0.26</v>
      </c>
      <c r="F244" t="s">
        <v>280</v>
      </c>
      <c r="G244" t="s">
        <v>3726</v>
      </c>
      <c r="H244">
        <v>12</v>
      </c>
      <c r="I244" t="s">
        <v>3726</v>
      </c>
      <c r="J244" t="s">
        <v>377</v>
      </c>
    </row>
    <row r="245" spans="2:10" x14ac:dyDescent="0.55000000000000004">
      <c r="B245" t="s">
        <v>9</v>
      </c>
      <c r="C245" t="s">
        <v>350</v>
      </c>
      <c r="D245">
        <v>27</v>
      </c>
      <c r="E245" s="2">
        <f t="shared" si="5"/>
        <v>0.27</v>
      </c>
      <c r="F245" t="s">
        <v>378</v>
      </c>
      <c r="G245" t="s">
        <v>3725</v>
      </c>
      <c r="H245">
        <v>13</v>
      </c>
      <c r="I245" t="s">
        <v>3725</v>
      </c>
      <c r="J245" t="s">
        <v>379</v>
      </c>
    </row>
    <row r="246" spans="2:10" x14ac:dyDescent="0.55000000000000004">
      <c r="B246" t="s">
        <v>9</v>
      </c>
      <c r="C246" t="s">
        <v>350</v>
      </c>
      <c r="D246">
        <v>28</v>
      </c>
      <c r="E246" s="2">
        <f t="shared" si="5"/>
        <v>0.28000000000000003</v>
      </c>
      <c r="F246" t="s">
        <v>274</v>
      </c>
      <c r="G246" t="s">
        <v>3725</v>
      </c>
      <c r="J246" t="s">
        <v>380</v>
      </c>
    </row>
    <row r="247" spans="2:10" x14ac:dyDescent="0.55000000000000004">
      <c r="B247" t="s">
        <v>9</v>
      </c>
      <c r="C247" t="s">
        <v>350</v>
      </c>
      <c r="D247">
        <v>29</v>
      </c>
      <c r="E247" s="2">
        <f t="shared" si="5"/>
        <v>0.28999999999999998</v>
      </c>
      <c r="F247" t="s">
        <v>254</v>
      </c>
      <c r="G247" t="s">
        <v>3725</v>
      </c>
      <c r="J247" t="s">
        <v>381</v>
      </c>
    </row>
    <row r="248" spans="2:10" x14ac:dyDescent="0.55000000000000004">
      <c r="B248" t="s">
        <v>9</v>
      </c>
      <c r="C248" t="s">
        <v>350</v>
      </c>
      <c r="D248">
        <v>30</v>
      </c>
      <c r="E248" s="2">
        <f t="shared" si="5"/>
        <v>0.3</v>
      </c>
      <c r="F248" t="s">
        <v>274</v>
      </c>
      <c r="G248" t="s">
        <v>3725</v>
      </c>
      <c r="J248" t="s">
        <v>382</v>
      </c>
    </row>
    <row r="249" spans="2:10" x14ac:dyDescent="0.55000000000000004">
      <c r="B249" t="s">
        <v>9</v>
      </c>
      <c r="C249" t="s">
        <v>350</v>
      </c>
      <c r="D249">
        <v>31</v>
      </c>
      <c r="E249" s="2">
        <f t="shared" si="5"/>
        <v>0.31</v>
      </c>
      <c r="F249" t="s">
        <v>254</v>
      </c>
      <c r="G249" t="s">
        <v>3725</v>
      </c>
      <c r="J249" t="s">
        <v>383</v>
      </c>
    </row>
    <row r="250" spans="2:10" x14ac:dyDescent="0.55000000000000004">
      <c r="B250" t="s">
        <v>9</v>
      </c>
      <c r="C250" t="s">
        <v>350</v>
      </c>
      <c r="D250">
        <v>32</v>
      </c>
      <c r="E250" s="2">
        <f t="shared" si="5"/>
        <v>0.32</v>
      </c>
      <c r="F250" t="s">
        <v>254</v>
      </c>
      <c r="G250" t="s">
        <v>3725</v>
      </c>
      <c r="J250" t="s">
        <v>384</v>
      </c>
    </row>
    <row r="251" spans="2:10" x14ac:dyDescent="0.55000000000000004">
      <c r="B251" t="s">
        <v>9</v>
      </c>
      <c r="C251" t="s">
        <v>350</v>
      </c>
      <c r="D251">
        <v>33</v>
      </c>
      <c r="E251" s="2">
        <f t="shared" si="5"/>
        <v>0.33</v>
      </c>
      <c r="F251" t="s">
        <v>254</v>
      </c>
      <c r="G251" t="s">
        <v>3725</v>
      </c>
      <c r="J251" t="s">
        <v>385</v>
      </c>
    </row>
    <row r="252" spans="2:10" x14ac:dyDescent="0.55000000000000004">
      <c r="B252" t="s">
        <v>9</v>
      </c>
      <c r="C252" t="s">
        <v>350</v>
      </c>
      <c r="D252">
        <v>34</v>
      </c>
      <c r="E252" s="2">
        <f t="shared" si="5"/>
        <v>0.34</v>
      </c>
      <c r="F252" t="s">
        <v>274</v>
      </c>
      <c r="G252" t="s">
        <v>3725</v>
      </c>
      <c r="J252" t="s">
        <v>386</v>
      </c>
    </row>
    <row r="253" spans="2:10" x14ac:dyDescent="0.55000000000000004">
      <c r="B253" t="s">
        <v>9</v>
      </c>
      <c r="C253" t="s">
        <v>350</v>
      </c>
      <c r="D253">
        <v>35</v>
      </c>
      <c r="E253" s="2">
        <f t="shared" si="5"/>
        <v>0.35</v>
      </c>
      <c r="F253" t="s">
        <v>258</v>
      </c>
      <c r="G253" t="s">
        <v>3725</v>
      </c>
      <c r="J253" t="s">
        <v>387</v>
      </c>
    </row>
    <row r="254" spans="2:10" x14ac:dyDescent="0.55000000000000004">
      <c r="B254" t="s">
        <v>9</v>
      </c>
      <c r="C254" t="s">
        <v>350</v>
      </c>
      <c r="D254">
        <v>36</v>
      </c>
      <c r="E254" s="2">
        <f t="shared" si="5"/>
        <v>0.36</v>
      </c>
      <c r="F254" t="s">
        <v>264</v>
      </c>
      <c r="G254" t="s">
        <v>3725</v>
      </c>
      <c r="J254" t="s">
        <v>388</v>
      </c>
    </row>
    <row r="255" spans="2:10" x14ac:dyDescent="0.55000000000000004">
      <c r="B255" t="s">
        <v>9</v>
      </c>
      <c r="C255" t="s">
        <v>350</v>
      </c>
      <c r="D255">
        <v>37</v>
      </c>
      <c r="E255" s="2">
        <f t="shared" si="5"/>
        <v>0.37</v>
      </c>
      <c r="F255" t="s">
        <v>326</v>
      </c>
      <c r="G255" t="s">
        <v>3725</v>
      </c>
      <c r="H255">
        <v>14</v>
      </c>
      <c r="I255" t="s">
        <v>2128</v>
      </c>
      <c r="J255" t="s">
        <v>389</v>
      </c>
    </row>
    <row r="256" spans="2:10" x14ac:dyDescent="0.55000000000000004">
      <c r="B256" t="s">
        <v>9</v>
      </c>
      <c r="C256" t="s">
        <v>350</v>
      </c>
      <c r="D256">
        <v>38</v>
      </c>
      <c r="E256" s="2">
        <f t="shared" si="5"/>
        <v>0.38</v>
      </c>
      <c r="F256" t="s">
        <v>258</v>
      </c>
      <c r="G256" t="s">
        <v>3725</v>
      </c>
      <c r="J256" t="s">
        <v>390</v>
      </c>
    </row>
    <row r="257" spans="1:11" x14ac:dyDescent="0.55000000000000004">
      <c r="B257" t="s">
        <v>9</v>
      </c>
      <c r="C257" t="s">
        <v>350</v>
      </c>
      <c r="D257">
        <v>39</v>
      </c>
      <c r="E257" s="2">
        <f t="shared" si="5"/>
        <v>0.39</v>
      </c>
      <c r="F257" t="s">
        <v>315</v>
      </c>
      <c r="G257" t="s">
        <v>3725</v>
      </c>
      <c r="H257">
        <v>15</v>
      </c>
      <c r="I257" t="s">
        <v>2128</v>
      </c>
      <c r="J257" t="s">
        <v>391</v>
      </c>
    </row>
    <row r="258" spans="1:11" x14ac:dyDescent="0.55000000000000004">
      <c r="B258" t="s">
        <v>9</v>
      </c>
      <c r="C258" t="s">
        <v>350</v>
      </c>
      <c r="D258">
        <v>40</v>
      </c>
      <c r="E258" s="2">
        <f t="shared" si="5"/>
        <v>0.4</v>
      </c>
      <c r="F258" t="s">
        <v>280</v>
      </c>
      <c r="G258" t="s">
        <v>3726</v>
      </c>
      <c r="J258" t="s">
        <v>392</v>
      </c>
    </row>
    <row r="259" spans="1:11" x14ac:dyDescent="0.55000000000000004">
      <c r="B259" t="s">
        <v>9</v>
      </c>
      <c r="C259" t="s">
        <v>350</v>
      </c>
      <c r="D259">
        <v>41</v>
      </c>
      <c r="E259" s="2">
        <f t="shared" si="5"/>
        <v>0.41</v>
      </c>
      <c r="F259" t="s">
        <v>305</v>
      </c>
      <c r="G259" t="s">
        <v>3723</v>
      </c>
      <c r="H259">
        <v>16</v>
      </c>
      <c r="I259" t="s">
        <v>3723</v>
      </c>
      <c r="J259" t="s">
        <v>393</v>
      </c>
    </row>
    <row r="260" spans="1:11" x14ac:dyDescent="0.55000000000000004">
      <c r="B260" t="s">
        <v>9</v>
      </c>
      <c r="C260" t="s">
        <v>350</v>
      </c>
      <c r="D260">
        <v>42</v>
      </c>
      <c r="E260" s="2">
        <f t="shared" si="5"/>
        <v>0.42</v>
      </c>
      <c r="F260" t="s">
        <v>394</v>
      </c>
      <c r="G260" t="s">
        <v>3725</v>
      </c>
      <c r="H260">
        <v>17</v>
      </c>
      <c r="I260" t="s">
        <v>2128</v>
      </c>
      <c r="J260" t="s">
        <v>395</v>
      </c>
    </row>
    <row r="261" spans="1:11" x14ac:dyDescent="0.55000000000000004">
      <c r="B261" t="s">
        <v>9</v>
      </c>
      <c r="C261" t="s">
        <v>350</v>
      </c>
      <c r="D261">
        <v>43</v>
      </c>
      <c r="E261" s="2">
        <f t="shared" si="5"/>
        <v>0.43</v>
      </c>
      <c r="F261" t="s">
        <v>315</v>
      </c>
      <c r="G261" t="s">
        <v>3725</v>
      </c>
      <c r="H261">
        <v>18</v>
      </c>
      <c r="I261" t="s">
        <v>2128</v>
      </c>
      <c r="J261" t="s">
        <v>396</v>
      </c>
    </row>
    <row r="262" spans="1:11" x14ac:dyDescent="0.55000000000000004">
      <c r="A262" s="5"/>
      <c r="B262" s="5" t="s">
        <v>9</v>
      </c>
      <c r="C262" s="5" t="s">
        <v>350</v>
      </c>
      <c r="D262" s="5">
        <v>44</v>
      </c>
      <c r="E262" s="6">
        <f t="shared" si="5"/>
        <v>0.44</v>
      </c>
      <c r="F262" s="5" t="s">
        <v>282</v>
      </c>
      <c r="G262" s="5" t="s">
        <v>3725</v>
      </c>
      <c r="H262" s="5">
        <v>19</v>
      </c>
      <c r="I262" s="5" t="s">
        <v>2128</v>
      </c>
      <c r="J262" s="5" t="s">
        <v>397</v>
      </c>
      <c r="K262" s="5"/>
    </row>
    <row r="263" spans="1:11" x14ac:dyDescent="0.55000000000000004">
      <c r="B263" t="s">
        <v>9</v>
      </c>
      <c r="C263" t="s">
        <v>350</v>
      </c>
      <c r="D263">
        <v>45</v>
      </c>
      <c r="E263" s="2">
        <f t="shared" si="5"/>
        <v>0.45</v>
      </c>
      <c r="F263" t="s">
        <v>296</v>
      </c>
      <c r="G263" t="s">
        <v>3725</v>
      </c>
      <c r="H263">
        <v>20</v>
      </c>
      <c r="J263" t="s">
        <v>398</v>
      </c>
    </row>
    <row r="264" spans="1:11" x14ac:dyDescent="0.55000000000000004">
      <c r="B264" t="s">
        <v>9</v>
      </c>
      <c r="C264" t="s">
        <v>350</v>
      </c>
      <c r="D264">
        <v>46</v>
      </c>
      <c r="E264" s="2">
        <f t="shared" si="5"/>
        <v>0.46</v>
      </c>
      <c r="F264" t="s">
        <v>276</v>
      </c>
      <c r="G264" t="s">
        <v>3725</v>
      </c>
      <c r="J264" t="s">
        <v>399</v>
      </c>
    </row>
    <row r="265" spans="1:11" x14ac:dyDescent="0.55000000000000004">
      <c r="B265" t="s">
        <v>9</v>
      </c>
      <c r="C265" t="s">
        <v>350</v>
      </c>
      <c r="D265">
        <v>47</v>
      </c>
      <c r="E265" s="2">
        <f t="shared" si="5"/>
        <v>0.47</v>
      </c>
      <c r="F265" t="s">
        <v>348</v>
      </c>
      <c r="G265" t="s">
        <v>3725</v>
      </c>
      <c r="J265" t="s">
        <v>400</v>
      </c>
    </row>
    <row r="266" spans="1:11" x14ac:dyDescent="0.55000000000000004">
      <c r="B266" t="s">
        <v>9</v>
      </c>
      <c r="C266" t="s">
        <v>350</v>
      </c>
      <c r="D266">
        <v>48</v>
      </c>
      <c r="E266" s="2">
        <f t="shared" si="5"/>
        <v>0.48</v>
      </c>
      <c r="F266" t="s">
        <v>372</v>
      </c>
      <c r="G266" t="s">
        <v>3721</v>
      </c>
      <c r="J266" t="s">
        <v>401</v>
      </c>
    </row>
    <row r="267" spans="1:11" x14ac:dyDescent="0.55000000000000004">
      <c r="A267" s="8"/>
      <c r="B267" s="8" t="s">
        <v>9</v>
      </c>
      <c r="C267" s="8" t="s">
        <v>350</v>
      </c>
      <c r="D267" s="8">
        <v>49</v>
      </c>
      <c r="E267" s="9">
        <f t="shared" si="5"/>
        <v>0.49</v>
      </c>
      <c r="F267" s="8" t="s">
        <v>310</v>
      </c>
      <c r="G267" s="8" t="s">
        <v>3726</v>
      </c>
      <c r="H267" s="8">
        <v>21</v>
      </c>
      <c r="I267" s="8"/>
      <c r="J267" s="8" t="s">
        <v>402</v>
      </c>
      <c r="K267" s="8"/>
    </row>
    <row r="268" spans="1:11" x14ac:dyDescent="0.55000000000000004">
      <c r="A268" s="11"/>
      <c r="B268" s="11" t="s">
        <v>9</v>
      </c>
      <c r="C268" s="11" t="s">
        <v>350</v>
      </c>
      <c r="D268" s="11">
        <v>50</v>
      </c>
      <c r="E268" s="12">
        <f t="shared" si="5"/>
        <v>0.5</v>
      </c>
      <c r="F268" s="11" t="s">
        <v>330</v>
      </c>
      <c r="G268" s="11" t="s">
        <v>3725</v>
      </c>
      <c r="H268" s="11">
        <v>22</v>
      </c>
      <c r="I268" s="11"/>
      <c r="J268" s="11" t="s">
        <v>403</v>
      </c>
      <c r="K268" s="11"/>
    </row>
    <row r="269" spans="1:11" x14ac:dyDescent="0.55000000000000004">
      <c r="B269" t="s">
        <v>9</v>
      </c>
      <c r="C269" t="s">
        <v>350</v>
      </c>
      <c r="D269">
        <v>51</v>
      </c>
      <c r="E269" s="2">
        <f t="shared" si="5"/>
        <v>0.51</v>
      </c>
      <c r="F269" t="s">
        <v>258</v>
      </c>
      <c r="G269" t="s">
        <v>3725</v>
      </c>
      <c r="J269" t="s">
        <v>404</v>
      </c>
    </row>
    <row r="270" spans="1:11" x14ac:dyDescent="0.55000000000000004">
      <c r="B270" t="s">
        <v>9</v>
      </c>
      <c r="C270" t="s">
        <v>350</v>
      </c>
      <c r="D270">
        <v>52</v>
      </c>
      <c r="E270" s="2">
        <f t="shared" si="5"/>
        <v>0.52</v>
      </c>
      <c r="F270" t="s">
        <v>276</v>
      </c>
      <c r="G270" t="s">
        <v>3725</v>
      </c>
      <c r="J270" t="s">
        <v>405</v>
      </c>
    </row>
    <row r="271" spans="1:11" x14ac:dyDescent="0.55000000000000004">
      <c r="B271" t="s">
        <v>9</v>
      </c>
      <c r="C271" t="s">
        <v>350</v>
      </c>
      <c r="D271">
        <v>53</v>
      </c>
      <c r="E271" s="2">
        <f t="shared" si="5"/>
        <v>0.53</v>
      </c>
      <c r="F271" t="s">
        <v>262</v>
      </c>
      <c r="G271" t="s">
        <v>3723</v>
      </c>
      <c r="J271" t="s">
        <v>406</v>
      </c>
    </row>
    <row r="272" spans="1:11" x14ac:dyDescent="0.55000000000000004">
      <c r="B272" t="s">
        <v>9</v>
      </c>
      <c r="C272" t="s">
        <v>350</v>
      </c>
      <c r="D272">
        <v>54</v>
      </c>
      <c r="E272" s="2">
        <f t="shared" si="5"/>
        <v>0.54</v>
      </c>
      <c r="F272" t="s">
        <v>254</v>
      </c>
      <c r="G272" t="s">
        <v>3725</v>
      </c>
      <c r="J272" t="s">
        <v>407</v>
      </c>
    </row>
    <row r="273" spans="1:11" x14ac:dyDescent="0.55000000000000004">
      <c r="B273" t="s">
        <v>9</v>
      </c>
      <c r="C273" t="s">
        <v>350</v>
      </c>
      <c r="D273">
        <v>55</v>
      </c>
      <c r="E273" s="2">
        <f t="shared" si="5"/>
        <v>0.55000000000000004</v>
      </c>
      <c r="F273" t="s">
        <v>254</v>
      </c>
      <c r="G273" t="s">
        <v>3725</v>
      </c>
      <c r="J273" t="s">
        <v>408</v>
      </c>
    </row>
    <row r="274" spans="1:11" x14ac:dyDescent="0.55000000000000004">
      <c r="A274" s="8"/>
      <c r="B274" s="8" t="s">
        <v>9</v>
      </c>
      <c r="C274" s="8" t="s">
        <v>350</v>
      </c>
      <c r="D274" s="8">
        <v>56</v>
      </c>
      <c r="E274" s="9">
        <f t="shared" si="5"/>
        <v>0.56000000000000005</v>
      </c>
      <c r="F274" s="8" t="s">
        <v>310</v>
      </c>
      <c r="G274" s="8" t="s">
        <v>3726</v>
      </c>
      <c r="H274" s="8"/>
      <c r="I274" s="8"/>
      <c r="J274" s="8" t="s">
        <v>409</v>
      </c>
      <c r="K274" s="8"/>
    </row>
    <row r="275" spans="1:11" x14ac:dyDescent="0.55000000000000004">
      <c r="B275" t="s">
        <v>9</v>
      </c>
      <c r="C275" t="s">
        <v>350</v>
      </c>
      <c r="D275">
        <v>57</v>
      </c>
      <c r="E275" s="2">
        <f t="shared" si="5"/>
        <v>0.56999999999999995</v>
      </c>
      <c r="F275" t="s">
        <v>410</v>
      </c>
      <c r="G275" t="s">
        <v>3725</v>
      </c>
      <c r="H275">
        <v>23</v>
      </c>
      <c r="J275" t="s">
        <v>411</v>
      </c>
    </row>
    <row r="276" spans="1:11" x14ac:dyDescent="0.55000000000000004">
      <c r="B276" t="s">
        <v>9</v>
      </c>
      <c r="C276" t="s">
        <v>350</v>
      </c>
      <c r="D276">
        <v>58</v>
      </c>
      <c r="E276" s="2">
        <f t="shared" si="5"/>
        <v>0.57999999999999996</v>
      </c>
      <c r="F276" t="s">
        <v>315</v>
      </c>
      <c r="G276" t="s">
        <v>3725</v>
      </c>
      <c r="J276" t="s">
        <v>412</v>
      </c>
    </row>
    <row r="277" spans="1:11" x14ac:dyDescent="0.55000000000000004">
      <c r="B277" t="s">
        <v>9</v>
      </c>
      <c r="C277" t="s">
        <v>350</v>
      </c>
      <c r="D277">
        <v>59</v>
      </c>
      <c r="E277" s="2">
        <f t="shared" si="5"/>
        <v>0.59</v>
      </c>
      <c r="F277" t="s">
        <v>258</v>
      </c>
      <c r="G277" t="s">
        <v>3725</v>
      </c>
      <c r="J277" t="s">
        <v>413</v>
      </c>
    </row>
    <row r="278" spans="1:11" x14ac:dyDescent="0.55000000000000004">
      <c r="B278" t="s">
        <v>9</v>
      </c>
      <c r="C278" t="s">
        <v>350</v>
      </c>
      <c r="D278">
        <v>60</v>
      </c>
      <c r="E278" s="2">
        <f t="shared" si="5"/>
        <v>0.6</v>
      </c>
      <c r="F278" t="s">
        <v>305</v>
      </c>
      <c r="G278" t="s">
        <v>3723</v>
      </c>
      <c r="J278" t="s">
        <v>414</v>
      </c>
    </row>
    <row r="279" spans="1:11" x14ac:dyDescent="0.55000000000000004">
      <c r="B279" t="s">
        <v>9</v>
      </c>
      <c r="C279" t="s">
        <v>350</v>
      </c>
      <c r="D279">
        <v>61</v>
      </c>
      <c r="E279" s="2">
        <f t="shared" si="5"/>
        <v>0.61</v>
      </c>
      <c r="F279" t="s">
        <v>262</v>
      </c>
      <c r="G279" t="s">
        <v>3723</v>
      </c>
      <c r="J279" t="s">
        <v>415</v>
      </c>
    </row>
    <row r="280" spans="1:11" x14ac:dyDescent="0.55000000000000004">
      <c r="B280" t="s">
        <v>9</v>
      </c>
      <c r="C280" t="s">
        <v>350</v>
      </c>
      <c r="D280">
        <v>62</v>
      </c>
      <c r="E280" s="2">
        <f t="shared" si="5"/>
        <v>0.62</v>
      </c>
      <c r="F280" t="s">
        <v>280</v>
      </c>
      <c r="G280" t="s">
        <v>3726</v>
      </c>
      <c r="J280" t="s">
        <v>416</v>
      </c>
    </row>
    <row r="281" spans="1:11" x14ac:dyDescent="0.55000000000000004">
      <c r="A281" s="8"/>
      <c r="B281" s="8" t="s">
        <v>9</v>
      </c>
      <c r="C281" s="8" t="s">
        <v>350</v>
      </c>
      <c r="D281" s="8">
        <v>63</v>
      </c>
      <c r="E281" s="9">
        <f t="shared" si="5"/>
        <v>0.63</v>
      </c>
      <c r="F281" s="8" t="s">
        <v>310</v>
      </c>
      <c r="G281" s="8" t="s">
        <v>3726</v>
      </c>
      <c r="H281" s="8"/>
      <c r="I281" s="8"/>
      <c r="J281" s="8" t="s">
        <v>417</v>
      </c>
      <c r="K281" s="8"/>
    </row>
    <row r="282" spans="1:11" x14ac:dyDescent="0.55000000000000004">
      <c r="A282" s="11"/>
      <c r="B282" s="11" t="s">
        <v>9</v>
      </c>
      <c r="C282" s="11" t="s">
        <v>350</v>
      </c>
      <c r="D282" s="11">
        <v>64</v>
      </c>
      <c r="E282" s="12">
        <f t="shared" si="5"/>
        <v>0.64</v>
      </c>
      <c r="F282" s="11" t="s">
        <v>418</v>
      </c>
      <c r="G282" s="11" t="s">
        <v>3721</v>
      </c>
      <c r="H282" s="11">
        <v>24</v>
      </c>
      <c r="I282" s="11" t="s">
        <v>3728</v>
      </c>
      <c r="J282" s="11" t="s">
        <v>419</v>
      </c>
      <c r="K282" s="11"/>
    </row>
    <row r="283" spans="1:11" x14ac:dyDescent="0.55000000000000004">
      <c r="B283" t="s">
        <v>9</v>
      </c>
      <c r="C283" t="s">
        <v>350</v>
      </c>
      <c r="D283">
        <v>65</v>
      </c>
      <c r="E283" s="2">
        <f t="shared" si="5"/>
        <v>0.65</v>
      </c>
      <c r="F283" t="s">
        <v>254</v>
      </c>
      <c r="G283" t="s">
        <v>3725</v>
      </c>
      <c r="J283" t="s">
        <v>420</v>
      </c>
    </row>
    <row r="284" spans="1:11" x14ac:dyDescent="0.55000000000000004">
      <c r="B284" t="s">
        <v>9</v>
      </c>
      <c r="C284" t="s">
        <v>350</v>
      </c>
      <c r="D284">
        <v>66</v>
      </c>
      <c r="E284" s="2">
        <f t="shared" ref="E284:E319" si="6">D284/100</f>
        <v>0.66</v>
      </c>
      <c r="F284" t="s">
        <v>307</v>
      </c>
      <c r="G284" t="s">
        <v>3725</v>
      </c>
      <c r="H284">
        <v>25</v>
      </c>
      <c r="J284" t="s">
        <v>421</v>
      </c>
    </row>
    <row r="285" spans="1:11" x14ac:dyDescent="0.55000000000000004">
      <c r="B285" t="s">
        <v>9</v>
      </c>
      <c r="C285" t="s">
        <v>350</v>
      </c>
      <c r="D285">
        <v>67</v>
      </c>
      <c r="E285" s="2">
        <f t="shared" si="6"/>
        <v>0.67</v>
      </c>
      <c r="F285" t="s">
        <v>422</v>
      </c>
      <c r="G285" t="s">
        <v>3725</v>
      </c>
      <c r="H285">
        <v>26</v>
      </c>
      <c r="J285" t="s">
        <v>423</v>
      </c>
    </row>
    <row r="286" spans="1:11" x14ac:dyDescent="0.55000000000000004">
      <c r="B286" t="s">
        <v>9</v>
      </c>
      <c r="C286" t="s">
        <v>350</v>
      </c>
      <c r="D286">
        <v>68</v>
      </c>
      <c r="E286" s="2">
        <f t="shared" si="6"/>
        <v>0.68</v>
      </c>
      <c r="F286" t="s">
        <v>254</v>
      </c>
      <c r="G286" t="s">
        <v>3725</v>
      </c>
      <c r="J286" t="s">
        <v>424</v>
      </c>
    </row>
    <row r="287" spans="1:11" x14ac:dyDescent="0.55000000000000004">
      <c r="B287" t="s">
        <v>9</v>
      </c>
      <c r="C287" t="s">
        <v>350</v>
      </c>
      <c r="D287">
        <v>69</v>
      </c>
      <c r="E287" s="2">
        <f t="shared" si="6"/>
        <v>0.69</v>
      </c>
      <c r="F287" t="s">
        <v>305</v>
      </c>
      <c r="G287" t="s">
        <v>3723</v>
      </c>
      <c r="J287" t="s">
        <v>425</v>
      </c>
    </row>
    <row r="288" spans="1:11" x14ac:dyDescent="0.55000000000000004">
      <c r="A288" s="8"/>
      <c r="B288" s="8" t="s">
        <v>9</v>
      </c>
      <c r="C288" s="8" t="s">
        <v>350</v>
      </c>
      <c r="D288" s="8">
        <v>70</v>
      </c>
      <c r="E288" s="9">
        <f t="shared" si="6"/>
        <v>0.7</v>
      </c>
      <c r="F288" s="8" t="s">
        <v>310</v>
      </c>
      <c r="G288" s="8" t="s">
        <v>3726</v>
      </c>
      <c r="H288" s="8"/>
      <c r="I288" s="8"/>
      <c r="J288" s="8" t="s">
        <v>426</v>
      </c>
      <c r="K288" s="8"/>
    </row>
    <row r="289" spans="2:10" x14ac:dyDescent="0.55000000000000004">
      <c r="B289" t="s">
        <v>9</v>
      </c>
      <c r="C289" t="s">
        <v>350</v>
      </c>
      <c r="D289">
        <v>71</v>
      </c>
      <c r="E289" s="2">
        <f t="shared" si="6"/>
        <v>0.71</v>
      </c>
      <c r="F289" t="s">
        <v>394</v>
      </c>
      <c r="G289" t="s">
        <v>3725</v>
      </c>
      <c r="J289" t="s">
        <v>427</v>
      </c>
    </row>
    <row r="290" spans="2:10" x14ac:dyDescent="0.55000000000000004">
      <c r="B290" t="s">
        <v>9</v>
      </c>
      <c r="C290" t="s">
        <v>350</v>
      </c>
      <c r="D290">
        <v>72</v>
      </c>
      <c r="E290" s="2">
        <f t="shared" si="6"/>
        <v>0.72</v>
      </c>
      <c r="F290" t="s">
        <v>254</v>
      </c>
      <c r="G290" t="s">
        <v>3725</v>
      </c>
      <c r="J290" t="s">
        <v>428</v>
      </c>
    </row>
    <row r="291" spans="2:10" x14ac:dyDescent="0.55000000000000004">
      <c r="B291" t="s">
        <v>9</v>
      </c>
      <c r="C291" t="s">
        <v>350</v>
      </c>
      <c r="D291">
        <v>73</v>
      </c>
      <c r="E291" s="2">
        <f t="shared" si="6"/>
        <v>0.73</v>
      </c>
      <c r="F291" t="s">
        <v>254</v>
      </c>
      <c r="G291" t="s">
        <v>3725</v>
      </c>
      <c r="J291" t="s">
        <v>429</v>
      </c>
    </row>
    <row r="292" spans="2:10" x14ac:dyDescent="0.55000000000000004">
      <c r="B292" t="s">
        <v>9</v>
      </c>
      <c r="C292" t="s">
        <v>350</v>
      </c>
      <c r="D292">
        <v>74</v>
      </c>
      <c r="E292" s="2">
        <f t="shared" si="6"/>
        <v>0.74</v>
      </c>
      <c r="F292" t="s">
        <v>315</v>
      </c>
      <c r="G292" t="s">
        <v>3725</v>
      </c>
      <c r="J292" t="s">
        <v>430</v>
      </c>
    </row>
    <row r="293" spans="2:10" x14ac:dyDescent="0.55000000000000004">
      <c r="B293" t="s">
        <v>9</v>
      </c>
      <c r="C293" t="s">
        <v>350</v>
      </c>
      <c r="D293">
        <v>75</v>
      </c>
      <c r="E293" s="2">
        <f t="shared" si="6"/>
        <v>0.75</v>
      </c>
      <c r="F293" t="s">
        <v>254</v>
      </c>
      <c r="G293" t="s">
        <v>3725</v>
      </c>
      <c r="J293" t="s">
        <v>431</v>
      </c>
    </row>
    <row r="294" spans="2:10" x14ac:dyDescent="0.55000000000000004">
      <c r="B294" t="s">
        <v>9</v>
      </c>
      <c r="C294" t="s">
        <v>350</v>
      </c>
      <c r="D294">
        <v>76</v>
      </c>
      <c r="E294" s="2">
        <f t="shared" si="6"/>
        <v>0.76</v>
      </c>
      <c r="F294" t="s">
        <v>254</v>
      </c>
      <c r="G294" t="s">
        <v>3725</v>
      </c>
      <c r="J294" t="s">
        <v>432</v>
      </c>
    </row>
    <row r="295" spans="2:10" x14ac:dyDescent="0.55000000000000004">
      <c r="B295" t="s">
        <v>9</v>
      </c>
      <c r="C295" t="s">
        <v>350</v>
      </c>
      <c r="D295">
        <v>77</v>
      </c>
      <c r="E295" s="2">
        <f t="shared" si="6"/>
        <v>0.77</v>
      </c>
      <c r="F295" t="s">
        <v>254</v>
      </c>
      <c r="G295" t="s">
        <v>3725</v>
      </c>
      <c r="J295" t="s">
        <v>433</v>
      </c>
    </row>
    <row r="296" spans="2:10" x14ac:dyDescent="0.55000000000000004">
      <c r="B296" t="s">
        <v>9</v>
      </c>
      <c r="C296" t="s">
        <v>350</v>
      </c>
      <c r="D296">
        <v>78</v>
      </c>
      <c r="E296" s="2">
        <f t="shared" si="6"/>
        <v>0.78</v>
      </c>
      <c r="F296" t="s">
        <v>313</v>
      </c>
      <c r="G296" t="s">
        <v>3725</v>
      </c>
      <c r="H296">
        <v>27</v>
      </c>
      <c r="J296" t="s">
        <v>434</v>
      </c>
    </row>
    <row r="297" spans="2:10" x14ac:dyDescent="0.55000000000000004">
      <c r="B297" t="s">
        <v>9</v>
      </c>
      <c r="C297" t="s">
        <v>350</v>
      </c>
      <c r="D297">
        <v>79</v>
      </c>
      <c r="E297" s="2">
        <f t="shared" si="6"/>
        <v>0.79</v>
      </c>
      <c r="F297" t="s">
        <v>282</v>
      </c>
      <c r="G297" t="s">
        <v>3725</v>
      </c>
      <c r="J297" t="s">
        <v>435</v>
      </c>
    </row>
    <row r="298" spans="2:10" x14ac:dyDescent="0.55000000000000004">
      <c r="B298" t="s">
        <v>9</v>
      </c>
      <c r="C298" t="s">
        <v>350</v>
      </c>
      <c r="D298">
        <v>80</v>
      </c>
      <c r="E298" s="2">
        <f t="shared" si="6"/>
        <v>0.8</v>
      </c>
      <c r="F298" t="s">
        <v>254</v>
      </c>
      <c r="G298" t="s">
        <v>3725</v>
      </c>
      <c r="J298" t="s">
        <v>436</v>
      </c>
    </row>
    <row r="299" spans="2:10" x14ac:dyDescent="0.55000000000000004">
      <c r="B299" t="s">
        <v>9</v>
      </c>
      <c r="C299" t="s">
        <v>350</v>
      </c>
      <c r="D299">
        <v>81</v>
      </c>
      <c r="E299" s="2">
        <f t="shared" si="6"/>
        <v>0.81</v>
      </c>
      <c r="F299" t="s">
        <v>305</v>
      </c>
      <c r="G299" t="s">
        <v>3723</v>
      </c>
      <c r="J299" t="s">
        <v>437</v>
      </c>
    </row>
    <row r="300" spans="2:10" x14ac:dyDescent="0.55000000000000004">
      <c r="B300" t="s">
        <v>9</v>
      </c>
      <c r="C300" t="s">
        <v>350</v>
      </c>
      <c r="D300">
        <v>82</v>
      </c>
      <c r="E300" s="2">
        <f t="shared" si="6"/>
        <v>0.82</v>
      </c>
      <c r="F300" t="s">
        <v>313</v>
      </c>
      <c r="G300" t="s">
        <v>3725</v>
      </c>
      <c r="J300" t="s">
        <v>438</v>
      </c>
    </row>
    <row r="301" spans="2:10" x14ac:dyDescent="0.55000000000000004">
      <c r="B301" t="s">
        <v>9</v>
      </c>
      <c r="C301" t="s">
        <v>350</v>
      </c>
      <c r="D301">
        <v>83</v>
      </c>
      <c r="E301" s="2">
        <f t="shared" si="6"/>
        <v>0.83</v>
      </c>
      <c r="F301" t="s">
        <v>282</v>
      </c>
      <c r="G301" t="s">
        <v>3725</v>
      </c>
      <c r="J301" t="s">
        <v>439</v>
      </c>
    </row>
    <row r="302" spans="2:10" x14ac:dyDescent="0.55000000000000004">
      <c r="B302" t="s">
        <v>9</v>
      </c>
      <c r="C302" t="s">
        <v>350</v>
      </c>
      <c r="D302">
        <v>84</v>
      </c>
      <c r="E302" s="2">
        <f t="shared" si="6"/>
        <v>0.84</v>
      </c>
      <c r="F302" t="s">
        <v>422</v>
      </c>
      <c r="G302" t="s">
        <v>3725</v>
      </c>
      <c r="J302" t="s">
        <v>440</v>
      </c>
    </row>
    <row r="303" spans="2:10" x14ac:dyDescent="0.55000000000000004">
      <c r="B303" t="s">
        <v>9</v>
      </c>
      <c r="C303" t="s">
        <v>350</v>
      </c>
      <c r="D303">
        <v>85</v>
      </c>
      <c r="E303" s="2">
        <f t="shared" si="6"/>
        <v>0.85</v>
      </c>
      <c r="F303" t="s">
        <v>254</v>
      </c>
      <c r="G303" t="s">
        <v>3725</v>
      </c>
      <c r="J303" t="s">
        <v>441</v>
      </c>
    </row>
    <row r="304" spans="2:10" x14ac:dyDescent="0.55000000000000004">
      <c r="B304" t="s">
        <v>9</v>
      </c>
      <c r="C304" t="s">
        <v>350</v>
      </c>
      <c r="D304">
        <v>86</v>
      </c>
      <c r="E304" s="2">
        <f t="shared" si="6"/>
        <v>0.86</v>
      </c>
      <c r="F304" t="s">
        <v>442</v>
      </c>
      <c r="G304" t="s">
        <v>3727</v>
      </c>
      <c r="H304">
        <v>28</v>
      </c>
      <c r="I304" t="s">
        <v>2133</v>
      </c>
      <c r="J304" t="s">
        <v>443</v>
      </c>
    </row>
    <row r="305" spans="2:10" x14ac:dyDescent="0.55000000000000004">
      <c r="B305" t="s">
        <v>9</v>
      </c>
      <c r="C305" t="s">
        <v>350</v>
      </c>
      <c r="D305">
        <v>87</v>
      </c>
      <c r="E305" s="2">
        <f t="shared" si="6"/>
        <v>0.87</v>
      </c>
      <c r="F305" t="s">
        <v>254</v>
      </c>
      <c r="G305" t="s">
        <v>3725</v>
      </c>
      <c r="J305" t="s">
        <v>444</v>
      </c>
    </row>
    <row r="306" spans="2:10" x14ac:dyDescent="0.55000000000000004">
      <c r="B306" t="s">
        <v>9</v>
      </c>
      <c r="C306" t="s">
        <v>350</v>
      </c>
      <c r="D306">
        <v>88</v>
      </c>
      <c r="E306" s="2">
        <f t="shared" si="6"/>
        <v>0.88</v>
      </c>
      <c r="F306" t="s">
        <v>315</v>
      </c>
      <c r="G306" t="s">
        <v>3725</v>
      </c>
      <c r="J306" t="s">
        <v>445</v>
      </c>
    </row>
    <row r="307" spans="2:10" x14ac:dyDescent="0.55000000000000004">
      <c r="B307" t="s">
        <v>9</v>
      </c>
      <c r="C307" t="s">
        <v>350</v>
      </c>
      <c r="D307">
        <v>89</v>
      </c>
      <c r="E307" s="2">
        <f t="shared" si="6"/>
        <v>0.89</v>
      </c>
      <c r="F307" t="s">
        <v>262</v>
      </c>
      <c r="G307" t="s">
        <v>3723</v>
      </c>
      <c r="J307" t="s">
        <v>446</v>
      </c>
    </row>
    <row r="308" spans="2:10" x14ac:dyDescent="0.55000000000000004">
      <c r="B308" t="s">
        <v>9</v>
      </c>
      <c r="C308" t="s">
        <v>350</v>
      </c>
      <c r="D308">
        <v>90</v>
      </c>
      <c r="E308" s="2">
        <f t="shared" si="6"/>
        <v>0.9</v>
      </c>
      <c r="F308" t="s">
        <v>254</v>
      </c>
      <c r="G308" t="s">
        <v>3725</v>
      </c>
      <c r="J308" t="s">
        <v>447</v>
      </c>
    </row>
    <row r="309" spans="2:10" x14ac:dyDescent="0.55000000000000004">
      <c r="B309" t="s">
        <v>9</v>
      </c>
      <c r="C309" t="s">
        <v>350</v>
      </c>
      <c r="D309">
        <v>91</v>
      </c>
      <c r="E309" s="2">
        <f t="shared" si="6"/>
        <v>0.91</v>
      </c>
      <c r="F309" t="s">
        <v>254</v>
      </c>
      <c r="G309" t="s">
        <v>3725</v>
      </c>
      <c r="J309" t="s">
        <v>448</v>
      </c>
    </row>
    <row r="310" spans="2:10" x14ac:dyDescent="0.55000000000000004">
      <c r="B310" t="s">
        <v>9</v>
      </c>
      <c r="C310" t="s">
        <v>350</v>
      </c>
      <c r="D310">
        <v>92</v>
      </c>
      <c r="E310" s="2">
        <f t="shared" si="6"/>
        <v>0.92</v>
      </c>
      <c r="F310" t="s">
        <v>254</v>
      </c>
      <c r="G310" t="s">
        <v>3725</v>
      </c>
      <c r="J310" t="s">
        <v>449</v>
      </c>
    </row>
    <row r="311" spans="2:10" x14ac:dyDescent="0.55000000000000004">
      <c r="B311" t="s">
        <v>9</v>
      </c>
      <c r="C311" t="s">
        <v>350</v>
      </c>
      <c r="D311">
        <v>93</v>
      </c>
      <c r="E311" s="2">
        <f t="shared" si="6"/>
        <v>0.93</v>
      </c>
      <c r="F311" t="s">
        <v>254</v>
      </c>
      <c r="G311" t="s">
        <v>3725</v>
      </c>
      <c r="J311" t="s">
        <v>450</v>
      </c>
    </row>
    <row r="312" spans="2:10" x14ac:dyDescent="0.55000000000000004">
      <c r="B312" t="s">
        <v>9</v>
      </c>
      <c r="C312" t="s">
        <v>350</v>
      </c>
      <c r="D312">
        <v>94</v>
      </c>
      <c r="E312" s="2">
        <f t="shared" si="6"/>
        <v>0.94</v>
      </c>
      <c r="F312" t="s">
        <v>254</v>
      </c>
      <c r="G312" t="s">
        <v>3725</v>
      </c>
      <c r="J312" t="s">
        <v>451</v>
      </c>
    </row>
    <row r="313" spans="2:10" x14ac:dyDescent="0.55000000000000004">
      <c r="B313" t="s">
        <v>9</v>
      </c>
      <c r="C313" t="s">
        <v>350</v>
      </c>
      <c r="D313">
        <v>95</v>
      </c>
      <c r="E313" s="2">
        <f t="shared" si="6"/>
        <v>0.95</v>
      </c>
      <c r="F313" t="s">
        <v>264</v>
      </c>
      <c r="G313" t="s">
        <v>3725</v>
      </c>
      <c r="J313" t="s">
        <v>452</v>
      </c>
    </row>
    <row r="314" spans="2:10" x14ac:dyDescent="0.55000000000000004">
      <c r="B314" t="s">
        <v>9</v>
      </c>
      <c r="C314" t="s">
        <v>350</v>
      </c>
      <c r="D314">
        <v>96</v>
      </c>
      <c r="E314" s="2">
        <f t="shared" si="6"/>
        <v>0.96</v>
      </c>
      <c r="F314" t="s">
        <v>453</v>
      </c>
      <c r="G314" t="s">
        <v>3726</v>
      </c>
      <c r="H314">
        <v>29</v>
      </c>
      <c r="J314" t="s">
        <v>454</v>
      </c>
    </row>
    <row r="315" spans="2:10" x14ac:dyDescent="0.55000000000000004">
      <c r="B315" t="s">
        <v>9</v>
      </c>
      <c r="C315" t="s">
        <v>350</v>
      </c>
      <c r="D315">
        <v>97</v>
      </c>
      <c r="E315" s="2">
        <f t="shared" si="6"/>
        <v>0.97</v>
      </c>
      <c r="F315" t="s">
        <v>296</v>
      </c>
      <c r="G315" t="s">
        <v>3725</v>
      </c>
      <c r="J315" t="s">
        <v>455</v>
      </c>
    </row>
    <row r="316" spans="2:10" x14ac:dyDescent="0.55000000000000004">
      <c r="B316" t="s">
        <v>9</v>
      </c>
      <c r="C316" t="s">
        <v>350</v>
      </c>
      <c r="D316">
        <v>98</v>
      </c>
      <c r="E316" s="2">
        <f t="shared" si="6"/>
        <v>0.98</v>
      </c>
      <c r="F316" t="s">
        <v>307</v>
      </c>
      <c r="G316" t="s">
        <v>3725</v>
      </c>
      <c r="J316" t="s">
        <v>456</v>
      </c>
    </row>
    <row r="317" spans="2:10" x14ac:dyDescent="0.55000000000000004">
      <c r="B317" t="s">
        <v>9</v>
      </c>
      <c r="C317" t="s">
        <v>350</v>
      </c>
      <c r="D317">
        <v>99</v>
      </c>
      <c r="E317" s="2">
        <f t="shared" si="6"/>
        <v>0.99</v>
      </c>
      <c r="F317" t="s">
        <v>453</v>
      </c>
      <c r="G317" t="s">
        <v>3726</v>
      </c>
      <c r="J317" t="s">
        <v>457</v>
      </c>
    </row>
    <row r="318" spans="2:10" x14ac:dyDescent="0.55000000000000004">
      <c r="B318" t="s">
        <v>9</v>
      </c>
      <c r="C318" t="s">
        <v>350</v>
      </c>
      <c r="D318">
        <v>100</v>
      </c>
      <c r="E318" s="2">
        <f t="shared" si="6"/>
        <v>1</v>
      </c>
      <c r="F318" t="s">
        <v>254</v>
      </c>
      <c r="G318" t="s">
        <v>3725</v>
      </c>
      <c r="J318" t="s">
        <v>458</v>
      </c>
    </row>
    <row r="319" spans="2:10" x14ac:dyDescent="0.55000000000000004">
      <c r="B319" t="s">
        <v>9</v>
      </c>
      <c r="C319" t="s">
        <v>350</v>
      </c>
      <c r="D319">
        <v>100</v>
      </c>
      <c r="E319" s="2">
        <f t="shared" si="6"/>
        <v>1</v>
      </c>
      <c r="F319" t="s">
        <v>276</v>
      </c>
      <c r="G319" t="s">
        <v>3725</v>
      </c>
      <c r="J319" t="s">
        <v>459</v>
      </c>
    </row>
    <row r="320" spans="2:10" x14ac:dyDescent="0.55000000000000004">
      <c r="B320" t="s">
        <v>9</v>
      </c>
      <c r="C320" t="s">
        <v>460</v>
      </c>
      <c r="D320">
        <v>1</v>
      </c>
      <c r="E320" s="2">
        <f>D320/163</f>
        <v>6.1349693251533744E-3</v>
      </c>
      <c r="F320" t="s">
        <v>264</v>
      </c>
      <c r="G320" t="s">
        <v>3725</v>
      </c>
      <c r="H320">
        <v>1</v>
      </c>
      <c r="I320" t="s">
        <v>2127</v>
      </c>
      <c r="J320" t="s">
        <v>461</v>
      </c>
    </row>
    <row r="321" spans="2:10" x14ac:dyDescent="0.55000000000000004">
      <c r="B321" t="s">
        <v>9</v>
      </c>
      <c r="C321" t="s">
        <v>460</v>
      </c>
      <c r="D321">
        <v>2</v>
      </c>
      <c r="E321" s="2">
        <f t="shared" ref="E321:E384" si="7">D321/163</f>
        <v>1.2269938650306749E-2</v>
      </c>
      <c r="F321" t="s">
        <v>305</v>
      </c>
      <c r="G321" t="s">
        <v>3723</v>
      </c>
      <c r="H321">
        <v>2</v>
      </c>
      <c r="I321" t="s">
        <v>2127</v>
      </c>
      <c r="J321" t="s">
        <v>462</v>
      </c>
    </row>
    <row r="322" spans="2:10" x14ac:dyDescent="0.55000000000000004">
      <c r="B322" t="s">
        <v>9</v>
      </c>
      <c r="C322" t="s">
        <v>460</v>
      </c>
      <c r="D322">
        <v>3</v>
      </c>
      <c r="E322" s="2">
        <f t="shared" si="7"/>
        <v>1.8404907975460124E-2</v>
      </c>
      <c r="F322" t="s">
        <v>300</v>
      </c>
      <c r="G322" t="s">
        <v>3725</v>
      </c>
      <c r="H322">
        <v>3</v>
      </c>
      <c r="I322" t="s">
        <v>2127</v>
      </c>
      <c r="J322" t="s">
        <v>463</v>
      </c>
    </row>
    <row r="323" spans="2:10" x14ac:dyDescent="0.55000000000000004">
      <c r="B323" t="s">
        <v>9</v>
      </c>
      <c r="C323" t="s">
        <v>460</v>
      </c>
      <c r="D323">
        <v>4</v>
      </c>
      <c r="E323" s="2">
        <f t="shared" si="7"/>
        <v>2.4539877300613498E-2</v>
      </c>
      <c r="F323" t="s">
        <v>464</v>
      </c>
      <c r="G323" t="s">
        <v>3725</v>
      </c>
      <c r="H323">
        <v>4</v>
      </c>
      <c r="I323" t="s">
        <v>2127</v>
      </c>
      <c r="J323" t="s">
        <v>465</v>
      </c>
    </row>
    <row r="324" spans="2:10" x14ac:dyDescent="0.55000000000000004">
      <c r="B324" t="s">
        <v>9</v>
      </c>
      <c r="C324" t="s">
        <v>460</v>
      </c>
      <c r="D324">
        <v>5</v>
      </c>
      <c r="E324" s="2">
        <f t="shared" si="7"/>
        <v>3.0674846625766871E-2</v>
      </c>
      <c r="F324" t="s">
        <v>262</v>
      </c>
      <c r="G324" t="s">
        <v>3723</v>
      </c>
      <c r="H324">
        <v>5</v>
      </c>
      <c r="I324" t="s">
        <v>2127</v>
      </c>
      <c r="J324" t="s">
        <v>466</v>
      </c>
    </row>
    <row r="325" spans="2:10" x14ac:dyDescent="0.55000000000000004">
      <c r="B325" t="s">
        <v>9</v>
      </c>
      <c r="C325" t="s">
        <v>460</v>
      </c>
      <c r="D325">
        <v>6</v>
      </c>
      <c r="E325" s="2">
        <f t="shared" si="7"/>
        <v>3.6809815950920248E-2</v>
      </c>
      <c r="F325" t="s">
        <v>410</v>
      </c>
      <c r="G325" t="s">
        <v>3725</v>
      </c>
      <c r="H325">
        <v>6</v>
      </c>
      <c r="I325" t="s">
        <v>2127</v>
      </c>
      <c r="J325" t="s">
        <v>467</v>
      </c>
    </row>
    <row r="326" spans="2:10" x14ac:dyDescent="0.55000000000000004">
      <c r="B326" t="s">
        <v>9</v>
      </c>
      <c r="C326" t="s">
        <v>460</v>
      </c>
      <c r="D326">
        <v>7</v>
      </c>
      <c r="E326" s="2">
        <f t="shared" si="7"/>
        <v>4.2944785276073622E-2</v>
      </c>
      <c r="F326" t="s">
        <v>269</v>
      </c>
      <c r="G326" t="s">
        <v>3725</v>
      </c>
      <c r="H326">
        <v>7</v>
      </c>
      <c r="I326" t="s">
        <v>2127</v>
      </c>
      <c r="J326" t="s">
        <v>468</v>
      </c>
    </row>
    <row r="327" spans="2:10" x14ac:dyDescent="0.55000000000000004">
      <c r="B327" t="s">
        <v>9</v>
      </c>
      <c r="C327" t="s">
        <v>460</v>
      </c>
      <c r="D327">
        <v>8</v>
      </c>
      <c r="E327" s="2">
        <f t="shared" si="7"/>
        <v>4.9079754601226995E-2</v>
      </c>
      <c r="F327" t="s">
        <v>269</v>
      </c>
      <c r="G327" t="s">
        <v>3725</v>
      </c>
      <c r="J327" t="s">
        <v>469</v>
      </c>
    </row>
    <row r="328" spans="2:10" x14ac:dyDescent="0.55000000000000004">
      <c r="B328" t="s">
        <v>9</v>
      </c>
      <c r="C328" t="s">
        <v>460</v>
      </c>
      <c r="D328">
        <v>9</v>
      </c>
      <c r="E328" s="2">
        <f t="shared" si="7"/>
        <v>5.5214723926380369E-2</v>
      </c>
      <c r="F328" t="s">
        <v>264</v>
      </c>
      <c r="G328" t="s">
        <v>3725</v>
      </c>
      <c r="J328" t="s">
        <v>470</v>
      </c>
    </row>
    <row r="329" spans="2:10" x14ac:dyDescent="0.55000000000000004">
      <c r="B329" t="s">
        <v>9</v>
      </c>
      <c r="C329" t="s">
        <v>460</v>
      </c>
      <c r="D329">
        <v>10</v>
      </c>
      <c r="E329" s="2">
        <f t="shared" si="7"/>
        <v>6.1349693251533742E-2</v>
      </c>
      <c r="F329" t="s">
        <v>471</v>
      </c>
      <c r="G329" t="s">
        <v>3726</v>
      </c>
      <c r="H329">
        <v>8</v>
      </c>
      <c r="I329" t="s">
        <v>2127</v>
      </c>
      <c r="J329" t="s">
        <v>472</v>
      </c>
    </row>
    <row r="330" spans="2:10" x14ac:dyDescent="0.55000000000000004">
      <c r="B330" t="s">
        <v>9</v>
      </c>
      <c r="C330" t="s">
        <v>460</v>
      </c>
      <c r="D330">
        <v>11</v>
      </c>
      <c r="E330" s="2">
        <f t="shared" si="7"/>
        <v>6.7484662576687116E-2</v>
      </c>
      <c r="F330" t="s">
        <v>307</v>
      </c>
      <c r="G330" t="s">
        <v>3725</v>
      </c>
      <c r="H330">
        <v>9</v>
      </c>
      <c r="I330" t="s">
        <v>2127</v>
      </c>
      <c r="J330" t="s">
        <v>473</v>
      </c>
    </row>
    <row r="331" spans="2:10" x14ac:dyDescent="0.55000000000000004">
      <c r="B331" t="s">
        <v>9</v>
      </c>
      <c r="C331" t="s">
        <v>460</v>
      </c>
      <c r="D331">
        <v>12</v>
      </c>
      <c r="E331" s="2">
        <f t="shared" si="7"/>
        <v>7.3619631901840496E-2</v>
      </c>
      <c r="F331" t="s">
        <v>474</v>
      </c>
      <c r="G331" t="s">
        <v>3725</v>
      </c>
      <c r="H331">
        <v>10</v>
      </c>
      <c r="I331" t="s">
        <v>2127</v>
      </c>
      <c r="J331" t="s">
        <v>475</v>
      </c>
    </row>
    <row r="332" spans="2:10" x14ac:dyDescent="0.55000000000000004">
      <c r="B332" t="s">
        <v>9</v>
      </c>
      <c r="C332" t="s">
        <v>460</v>
      </c>
      <c r="D332">
        <v>13</v>
      </c>
      <c r="E332" s="2">
        <f t="shared" si="7"/>
        <v>7.9754601226993863E-2</v>
      </c>
      <c r="F332" t="s">
        <v>254</v>
      </c>
      <c r="G332" t="s">
        <v>3725</v>
      </c>
      <c r="H332">
        <v>11</v>
      </c>
      <c r="I332" t="s">
        <v>2127</v>
      </c>
      <c r="J332" t="s">
        <v>476</v>
      </c>
    </row>
    <row r="333" spans="2:10" x14ac:dyDescent="0.55000000000000004">
      <c r="B333" t="s">
        <v>9</v>
      </c>
      <c r="C333" t="s">
        <v>460</v>
      </c>
      <c r="D333">
        <v>14</v>
      </c>
      <c r="E333" s="2">
        <f t="shared" si="7"/>
        <v>8.5889570552147243E-2</v>
      </c>
      <c r="F333" t="s">
        <v>305</v>
      </c>
      <c r="G333" t="s">
        <v>3723</v>
      </c>
      <c r="J333" t="s">
        <v>477</v>
      </c>
    </row>
    <row r="334" spans="2:10" x14ac:dyDescent="0.55000000000000004">
      <c r="B334" t="s">
        <v>9</v>
      </c>
      <c r="C334" t="s">
        <v>460</v>
      </c>
      <c r="D334">
        <v>15</v>
      </c>
      <c r="E334" s="2">
        <f t="shared" si="7"/>
        <v>9.202453987730061E-2</v>
      </c>
      <c r="F334" t="s">
        <v>305</v>
      </c>
      <c r="G334" t="s">
        <v>3723</v>
      </c>
      <c r="J334" t="s">
        <v>478</v>
      </c>
    </row>
    <row r="335" spans="2:10" x14ac:dyDescent="0.55000000000000004">
      <c r="B335" t="s">
        <v>9</v>
      </c>
      <c r="C335" t="s">
        <v>460</v>
      </c>
      <c r="D335">
        <v>16</v>
      </c>
      <c r="E335" s="2">
        <f t="shared" si="7"/>
        <v>9.815950920245399E-2</v>
      </c>
      <c r="F335" t="s">
        <v>326</v>
      </c>
      <c r="G335" t="s">
        <v>3725</v>
      </c>
      <c r="H335">
        <v>12</v>
      </c>
      <c r="I335" t="s">
        <v>2127</v>
      </c>
      <c r="J335" t="s">
        <v>479</v>
      </c>
    </row>
    <row r="336" spans="2:10" x14ac:dyDescent="0.55000000000000004">
      <c r="B336" t="s">
        <v>9</v>
      </c>
      <c r="C336" t="s">
        <v>460</v>
      </c>
      <c r="D336">
        <v>17</v>
      </c>
      <c r="E336" s="2">
        <f t="shared" si="7"/>
        <v>0.10429447852760736</v>
      </c>
      <c r="F336" t="s">
        <v>264</v>
      </c>
      <c r="G336" t="s">
        <v>3725</v>
      </c>
      <c r="J336" t="s">
        <v>480</v>
      </c>
    </row>
    <row r="337" spans="2:10" x14ac:dyDescent="0.55000000000000004">
      <c r="B337" t="s">
        <v>9</v>
      </c>
      <c r="C337" t="s">
        <v>460</v>
      </c>
      <c r="D337">
        <v>18</v>
      </c>
      <c r="E337" s="2">
        <f t="shared" si="7"/>
        <v>0.11042944785276074</v>
      </c>
      <c r="F337" t="s">
        <v>276</v>
      </c>
      <c r="G337" t="s">
        <v>3725</v>
      </c>
      <c r="H337">
        <v>13</v>
      </c>
      <c r="I337" t="s">
        <v>2127</v>
      </c>
      <c r="J337" t="s">
        <v>481</v>
      </c>
    </row>
    <row r="338" spans="2:10" x14ac:dyDescent="0.55000000000000004">
      <c r="B338" t="s">
        <v>9</v>
      </c>
      <c r="C338" t="s">
        <v>460</v>
      </c>
      <c r="D338">
        <v>19</v>
      </c>
      <c r="E338" s="2">
        <f t="shared" si="7"/>
        <v>0.1165644171779141</v>
      </c>
      <c r="F338" t="s">
        <v>276</v>
      </c>
      <c r="G338" t="s">
        <v>3725</v>
      </c>
      <c r="J338" t="s">
        <v>482</v>
      </c>
    </row>
    <row r="339" spans="2:10" x14ac:dyDescent="0.55000000000000004">
      <c r="B339" t="s">
        <v>9</v>
      </c>
      <c r="C339" t="s">
        <v>460</v>
      </c>
      <c r="D339">
        <v>20</v>
      </c>
      <c r="E339" s="2">
        <f t="shared" si="7"/>
        <v>0.12269938650306748</v>
      </c>
      <c r="F339" t="s">
        <v>274</v>
      </c>
      <c r="G339" t="s">
        <v>3725</v>
      </c>
      <c r="H339">
        <v>14</v>
      </c>
      <c r="I339" t="s">
        <v>2127</v>
      </c>
      <c r="J339" t="s">
        <v>483</v>
      </c>
    </row>
    <row r="340" spans="2:10" x14ac:dyDescent="0.55000000000000004">
      <c r="B340" t="s">
        <v>9</v>
      </c>
      <c r="C340" t="s">
        <v>460</v>
      </c>
      <c r="D340">
        <v>21</v>
      </c>
      <c r="E340" s="2">
        <f t="shared" si="7"/>
        <v>0.12883435582822086</v>
      </c>
      <c r="F340" t="s">
        <v>484</v>
      </c>
      <c r="G340" t="s">
        <v>3725</v>
      </c>
      <c r="H340">
        <v>15</v>
      </c>
      <c r="I340" t="s">
        <v>2127</v>
      </c>
      <c r="J340" t="s">
        <v>485</v>
      </c>
    </row>
    <row r="341" spans="2:10" x14ac:dyDescent="0.55000000000000004">
      <c r="B341" t="s">
        <v>9</v>
      </c>
      <c r="C341" t="s">
        <v>460</v>
      </c>
      <c r="D341">
        <v>22</v>
      </c>
      <c r="E341" s="2">
        <f t="shared" si="7"/>
        <v>0.13496932515337423</v>
      </c>
      <c r="F341" t="s">
        <v>278</v>
      </c>
      <c r="G341" t="s">
        <v>3722</v>
      </c>
      <c r="H341">
        <v>16</v>
      </c>
      <c r="I341" t="s">
        <v>2127</v>
      </c>
      <c r="J341" t="s">
        <v>486</v>
      </c>
    </row>
    <row r="342" spans="2:10" x14ac:dyDescent="0.55000000000000004">
      <c r="B342" t="s">
        <v>9</v>
      </c>
      <c r="C342" t="s">
        <v>460</v>
      </c>
      <c r="D342">
        <v>23</v>
      </c>
      <c r="E342" s="2">
        <f t="shared" si="7"/>
        <v>0.1411042944785276</v>
      </c>
      <c r="F342" t="s">
        <v>378</v>
      </c>
      <c r="G342" t="s">
        <v>3725</v>
      </c>
      <c r="H342">
        <v>17</v>
      </c>
      <c r="I342" t="s">
        <v>2134</v>
      </c>
      <c r="J342" t="s">
        <v>487</v>
      </c>
    </row>
    <row r="343" spans="2:10" x14ac:dyDescent="0.55000000000000004">
      <c r="B343" t="s">
        <v>9</v>
      </c>
      <c r="C343" t="s">
        <v>460</v>
      </c>
      <c r="D343">
        <v>24</v>
      </c>
      <c r="E343" s="2">
        <f t="shared" si="7"/>
        <v>0.14723926380368099</v>
      </c>
      <c r="F343" t="s">
        <v>488</v>
      </c>
      <c r="G343" t="s">
        <v>3722</v>
      </c>
      <c r="H343">
        <v>18</v>
      </c>
      <c r="I343" t="s">
        <v>2134</v>
      </c>
      <c r="J343" t="s">
        <v>489</v>
      </c>
    </row>
    <row r="344" spans="2:10" x14ac:dyDescent="0.55000000000000004">
      <c r="B344" t="s">
        <v>9</v>
      </c>
      <c r="C344" t="s">
        <v>460</v>
      </c>
      <c r="D344">
        <v>25</v>
      </c>
      <c r="E344" s="2">
        <f t="shared" si="7"/>
        <v>0.15337423312883436</v>
      </c>
      <c r="F344" t="s">
        <v>453</v>
      </c>
      <c r="G344" t="s">
        <v>3726</v>
      </c>
      <c r="H344">
        <v>19</v>
      </c>
      <c r="I344" t="s">
        <v>2134</v>
      </c>
      <c r="J344" t="s">
        <v>490</v>
      </c>
    </row>
    <row r="345" spans="2:10" x14ac:dyDescent="0.55000000000000004">
      <c r="B345" t="s">
        <v>9</v>
      </c>
      <c r="C345" t="s">
        <v>460</v>
      </c>
      <c r="D345">
        <v>26</v>
      </c>
      <c r="E345" s="2">
        <f t="shared" si="7"/>
        <v>0.15950920245398773</v>
      </c>
      <c r="F345" t="s">
        <v>274</v>
      </c>
      <c r="G345" t="s">
        <v>3725</v>
      </c>
      <c r="J345" t="s">
        <v>491</v>
      </c>
    </row>
    <row r="346" spans="2:10" x14ac:dyDescent="0.55000000000000004">
      <c r="B346" t="s">
        <v>9</v>
      </c>
      <c r="C346" t="s">
        <v>460</v>
      </c>
      <c r="D346">
        <v>27</v>
      </c>
      <c r="E346" s="2">
        <f t="shared" si="7"/>
        <v>0.16564417177914109</v>
      </c>
      <c r="F346" t="s">
        <v>492</v>
      </c>
      <c r="G346" t="s">
        <v>3726</v>
      </c>
      <c r="H346">
        <v>20</v>
      </c>
      <c r="I346" t="s">
        <v>2134</v>
      </c>
      <c r="J346" t="s">
        <v>493</v>
      </c>
    </row>
    <row r="347" spans="2:10" x14ac:dyDescent="0.55000000000000004">
      <c r="B347" t="s">
        <v>9</v>
      </c>
      <c r="C347" t="s">
        <v>460</v>
      </c>
      <c r="D347">
        <v>28</v>
      </c>
      <c r="E347" s="2">
        <f t="shared" si="7"/>
        <v>0.17177914110429449</v>
      </c>
      <c r="F347" t="s">
        <v>494</v>
      </c>
      <c r="G347" t="s">
        <v>3725</v>
      </c>
      <c r="H347">
        <v>21</v>
      </c>
      <c r="I347" t="s">
        <v>2134</v>
      </c>
      <c r="J347" t="s">
        <v>495</v>
      </c>
    </row>
    <row r="348" spans="2:10" x14ac:dyDescent="0.55000000000000004">
      <c r="B348" t="s">
        <v>9</v>
      </c>
      <c r="C348" t="s">
        <v>460</v>
      </c>
      <c r="D348">
        <v>29</v>
      </c>
      <c r="E348" s="2">
        <f t="shared" si="7"/>
        <v>0.17791411042944785</v>
      </c>
      <c r="F348" t="s">
        <v>254</v>
      </c>
      <c r="G348" t="s">
        <v>3725</v>
      </c>
      <c r="J348" t="s">
        <v>496</v>
      </c>
    </row>
    <row r="349" spans="2:10" x14ac:dyDescent="0.55000000000000004">
      <c r="B349" t="s">
        <v>9</v>
      </c>
      <c r="C349" t="s">
        <v>460</v>
      </c>
      <c r="D349">
        <v>30</v>
      </c>
      <c r="E349" s="2">
        <f t="shared" si="7"/>
        <v>0.18404907975460122</v>
      </c>
      <c r="F349" t="s">
        <v>378</v>
      </c>
      <c r="G349" t="s">
        <v>12</v>
      </c>
      <c r="J349" t="s">
        <v>497</v>
      </c>
    </row>
    <row r="350" spans="2:10" x14ac:dyDescent="0.55000000000000004">
      <c r="B350" t="s">
        <v>9</v>
      </c>
      <c r="C350" t="s">
        <v>460</v>
      </c>
      <c r="D350">
        <v>31</v>
      </c>
      <c r="E350" s="2">
        <f t="shared" si="7"/>
        <v>0.19018404907975461</v>
      </c>
      <c r="F350" t="s">
        <v>254</v>
      </c>
      <c r="G350" t="s">
        <v>3725</v>
      </c>
      <c r="J350" t="s">
        <v>498</v>
      </c>
    </row>
    <row r="351" spans="2:10" x14ac:dyDescent="0.55000000000000004">
      <c r="B351" t="s">
        <v>9</v>
      </c>
      <c r="C351" t="s">
        <v>460</v>
      </c>
      <c r="D351">
        <v>32</v>
      </c>
      <c r="E351" s="2">
        <f t="shared" si="7"/>
        <v>0.19631901840490798</v>
      </c>
      <c r="F351" t="s">
        <v>464</v>
      </c>
      <c r="G351" t="s">
        <v>3725</v>
      </c>
      <c r="J351" t="s">
        <v>499</v>
      </c>
    </row>
    <row r="352" spans="2:10" x14ac:dyDescent="0.55000000000000004">
      <c r="B352" t="s">
        <v>9</v>
      </c>
      <c r="C352" t="s">
        <v>460</v>
      </c>
      <c r="D352">
        <v>33</v>
      </c>
      <c r="E352" s="2">
        <f t="shared" si="7"/>
        <v>0.20245398773006135</v>
      </c>
      <c r="F352" t="s">
        <v>494</v>
      </c>
      <c r="G352" t="s">
        <v>3725</v>
      </c>
      <c r="J352" t="s">
        <v>500</v>
      </c>
    </row>
    <row r="353" spans="2:10" x14ac:dyDescent="0.55000000000000004">
      <c r="B353" t="s">
        <v>9</v>
      </c>
      <c r="C353" t="s">
        <v>460</v>
      </c>
      <c r="D353">
        <v>34</v>
      </c>
      <c r="E353" s="2">
        <f t="shared" si="7"/>
        <v>0.20858895705521471</v>
      </c>
      <c r="F353" t="s">
        <v>254</v>
      </c>
      <c r="G353" t="s">
        <v>3725</v>
      </c>
      <c r="J353" t="s">
        <v>501</v>
      </c>
    </row>
    <row r="354" spans="2:10" x14ac:dyDescent="0.55000000000000004">
      <c r="B354" t="s">
        <v>9</v>
      </c>
      <c r="C354" t="s">
        <v>460</v>
      </c>
      <c r="D354">
        <v>35</v>
      </c>
      <c r="E354" s="2">
        <f t="shared" si="7"/>
        <v>0.21472392638036811</v>
      </c>
      <c r="F354" t="s">
        <v>305</v>
      </c>
      <c r="G354" t="s">
        <v>3723</v>
      </c>
      <c r="J354" t="s">
        <v>502</v>
      </c>
    </row>
    <row r="355" spans="2:10" x14ac:dyDescent="0.55000000000000004">
      <c r="B355" t="s">
        <v>9</v>
      </c>
      <c r="C355" t="s">
        <v>460</v>
      </c>
      <c r="D355">
        <v>36</v>
      </c>
      <c r="E355" s="2">
        <f t="shared" si="7"/>
        <v>0.22085889570552147</v>
      </c>
      <c r="F355" t="s">
        <v>252</v>
      </c>
      <c r="G355" t="s">
        <v>3725</v>
      </c>
      <c r="H355">
        <v>22</v>
      </c>
      <c r="I355" t="s">
        <v>2134</v>
      </c>
      <c r="J355" t="s">
        <v>503</v>
      </c>
    </row>
    <row r="356" spans="2:10" x14ac:dyDescent="0.55000000000000004">
      <c r="B356" t="s">
        <v>9</v>
      </c>
      <c r="C356" t="s">
        <v>460</v>
      </c>
      <c r="D356">
        <v>37</v>
      </c>
      <c r="E356" s="2">
        <f t="shared" si="7"/>
        <v>0.22699386503067484</v>
      </c>
      <c r="F356" t="s">
        <v>504</v>
      </c>
      <c r="G356" t="s">
        <v>3721</v>
      </c>
      <c r="H356">
        <v>23</v>
      </c>
      <c r="I356" t="s">
        <v>2134</v>
      </c>
      <c r="J356" t="s">
        <v>505</v>
      </c>
    </row>
    <row r="357" spans="2:10" x14ac:dyDescent="0.55000000000000004">
      <c r="B357" t="s">
        <v>9</v>
      </c>
      <c r="C357" t="s">
        <v>460</v>
      </c>
      <c r="D357">
        <v>38</v>
      </c>
      <c r="E357" s="2">
        <f t="shared" si="7"/>
        <v>0.23312883435582821</v>
      </c>
      <c r="F357" t="s">
        <v>252</v>
      </c>
      <c r="G357" t="s">
        <v>3725</v>
      </c>
      <c r="J357" t="s">
        <v>506</v>
      </c>
    </row>
    <row r="358" spans="2:10" x14ac:dyDescent="0.55000000000000004">
      <c r="B358" t="s">
        <v>9</v>
      </c>
      <c r="C358" t="s">
        <v>460</v>
      </c>
      <c r="D358">
        <v>39</v>
      </c>
      <c r="E358" s="2">
        <f t="shared" si="7"/>
        <v>0.2392638036809816</v>
      </c>
      <c r="F358" t="s">
        <v>296</v>
      </c>
      <c r="G358" t="s">
        <v>3725</v>
      </c>
      <c r="H358">
        <v>24</v>
      </c>
      <c r="I358" t="s">
        <v>3730</v>
      </c>
      <c r="J358" t="s">
        <v>507</v>
      </c>
    </row>
    <row r="359" spans="2:10" x14ac:dyDescent="0.55000000000000004">
      <c r="B359" t="s">
        <v>9</v>
      </c>
      <c r="C359" t="s">
        <v>460</v>
      </c>
      <c r="D359">
        <v>40</v>
      </c>
      <c r="E359" s="2">
        <f t="shared" si="7"/>
        <v>0.24539877300613497</v>
      </c>
      <c r="F359" t="s">
        <v>508</v>
      </c>
      <c r="G359" t="s">
        <v>3725</v>
      </c>
      <c r="H359">
        <v>25</v>
      </c>
      <c r="I359" t="s">
        <v>3731</v>
      </c>
      <c r="J359" t="s">
        <v>509</v>
      </c>
    </row>
    <row r="360" spans="2:10" x14ac:dyDescent="0.55000000000000004">
      <c r="B360" t="s">
        <v>9</v>
      </c>
      <c r="C360" t="s">
        <v>460</v>
      </c>
      <c r="D360">
        <v>41</v>
      </c>
      <c r="E360" s="2">
        <f t="shared" si="7"/>
        <v>0.25153374233128833</v>
      </c>
      <c r="F360" t="s">
        <v>510</v>
      </c>
      <c r="G360" t="s">
        <v>3722</v>
      </c>
      <c r="H360">
        <v>26</v>
      </c>
      <c r="I360" t="s">
        <v>3732</v>
      </c>
      <c r="J360" t="s">
        <v>511</v>
      </c>
    </row>
    <row r="361" spans="2:10" x14ac:dyDescent="0.55000000000000004">
      <c r="B361" t="s">
        <v>9</v>
      </c>
      <c r="C361" t="s">
        <v>460</v>
      </c>
      <c r="D361">
        <v>42</v>
      </c>
      <c r="E361" s="2">
        <f t="shared" si="7"/>
        <v>0.25766871165644173</v>
      </c>
      <c r="F361" t="s">
        <v>300</v>
      </c>
      <c r="G361" t="s">
        <v>3725</v>
      </c>
      <c r="J361" t="s">
        <v>512</v>
      </c>
    </row>
    <row r="362" spans="2:10" x14ac:dyDescent="0.55000000000000004">
      <c r="B362" t="s">
        <v>9</v>
      </c>
      <c r="C362" t="s">
        <v>460</v>
      </c>
      <c r="D362">
        <v>43</v>
      </c>
      <c r="E362" s="2">
        <f t="shared" si="7"/>
        <v>0.26380368098159507</v>
      </c>
      <c r="F362" t="s">
        <v>274</v>
      </c>
      <c r="G362" t="s">
        <v>3725</v>
      </c>
      <c r="J362" t="s">
        <v>513</v>
      </c>
    </row>
    <row r="363" spans="2:10" x14ac:dyDescent="0.55000000000000004">
      <c r="B363" t="s">
        <v>9</v>
      </c>
      <c r="C363" t="s">
        <v>460</v>
      </c>
      <c r="D363">
        <v>44</v>
      </c>
      <c r="E363" s="2">
        <f t="shared" si="7"/>
        <v>0.26993865030674846</v>
      </c>
      <c r="F363" t="s">
        <v>504</v>
      </c>
      <c r="G363" t="s">
        <v>3721</v>
      </c>
      <c r="J363" t="s">
        <v>514</v>
      </c>
    </row>
    <row r="364" spans="2:10" x14ac:dyDescent="0.55000000000000004">
      <c r="B364" t="s">
        <v>9</v>
      </c>
      <c r="C364" t="s">
        <v>460</v>
      </c>
      <c r="D364">
        <v>45</v>
      </c>
      <c r="E364" s="2">
        <f t="shared" si="7"/>
        <v>0.27607361963190186</v>
      </c>
      <c r="F364" t="s">
        <v>313</v>
      </c>
      <c r="G364" t="s">
        <v>3725</v>
      </c>
      <c r="H364">
        <v>27</v>
      </c>
      <c r="I364" t="s">
        <v>2128</v>
      </c>
      <c r="J364" t="s">
        <v>515</v>
      </c>
    </row>
    <row r="365" spans="2:10" x14ac:dyDescent="0.55000000000000004">
      <c r="B365" t="s">
        <v>9</v>
      </c>
      <c r="C365" t="s">
        <v>460</v>
      </c>
      <c r="D365">
        <v>46</v>
      </c>
      <c r="E365" s="2">
        <f t="shared" si="7"/>
        <v>0.2822085889570552</v>
      </c>
      <c r="F365" t="s">
        <v>307</v>
      </c>
      <c r="G365" t="s">
        <v>3725</v>
      </c>
      <c r="J365" t="s">
        <v>516</v>
      </c>
    </row>
    <row r="366" spans="2:10" x14ac:dyDescent="0.55000000000000004">
      <c r="B366" t="s">
        <v>9</v>
      </c>
      <c r="C366" t="s">
        <v>460</v>
      </c>
      <c r="D366">
        <v>47</v>
      </c>
      <c r="E366" s="2">
        <f t="shared" si="7"/>
        <v>0.28834355828220859</v>
      </c>
      <c r="F366" t="s">
        <v>504</v>
      </c>
      <c r="G366" t="s">
        <v>3721</v>
      </c>
      <c r="J366" t="s">
        <v>517</v>
      </c>
    </row>
    <row r="367" spans="2:10" x14ac:dyDescent="0.55000000000000004">
      <c r="B367" t="s">
        <v>9</v>
      </c>
      <c r="C367" t="s">
        <v>460</v>
      </c>
      <c r="D367">
        <v>48</v>
      </c>
      <c r="E367" s="2">
        <f t="shared" si="7"/>
        <v>0.29447852760736198</v>
      </c>
      <c r="F367" t="s">
        <v>296</v>
      </c>
      <c r="G367" t="s">
        <v>3725</v>
      </c>
      <c r="J367" t="s">
        <v>518</v>
      </c>
    </row>
    <row r="368" spans="2:10" x14ac:dyDescent="0.55000000000000004">
      <c r="B368" t="s">
        <v>9</v>
      </c>
      <c r="C368" t="s">
        <v>460</v>
      </c>
      <c r="D368">
        <v>49</v>
      </c>
      <c r="E368" s="2">
        <f t="shared" si="7"/>
        <v>0.30061349693251532</v>
      </c>
      <c r="F368" t="s">
        <v>510</v>
      </c>
      <c r="G368" t="s">
        <v>3722</v>
      </c>
      <c r="J368" t="s">
        <v>519</v>
      </c>
    </row>
    <row r="369" spans="1:11" x14ac:dyDescent="0.55000000000000004">
      <c r="B369" t="s">
        <v>9</v>
      </c>
      <c r="C369" t="s">
        <v>460</v>
      </c>
      <c r="D369">
        <v>50</v>
      </c>
      <c r="E369" s="2">
        <f t="shared" si="7"/>
        <v>0.30674846625766872</v>
      </c>
      <c r="F369" t="s">
        <v>264</v>
      </c>
      <c r="G369" t="s">
        <v>3725</v>
      </c>
      <c r="J369" t="s">
        <v>520</v>
      </c>
    </row>
    <row r="370" spans="1:11" x14ac:dyDescent="0.55000000000000004">
      <c r="B370" t="s">
        <v>9</v>
      </c>
      <c r="C370" t="s">
        <v>460</v>
      </c>
      <c r="D370">
        <v>51</v>
      </c>
      <c r="E370" s="2">
        <f t="shared" si="7"/>
        <v>0.31288343558282211</v>
      </c>
      <c r="F370" t="s">
        <v>262</v>
      </c>
      <c r="G370" t="s">
        <v>3723</v>
      </c>
      <c r="J370" t="s">
        <v>521</v>
      </c>
    </row>
    <row r="371" spans="1:11" x14ac:dyDescent="0.55000000000000004">
      <c r="B371" t="s">
        <v>9</v>
      </c>
      <c r="C371" t="s">
        <v>460</v>
      </c>
      <c r="D371">
        <v>52</v>
      </c>
      <c r="E371" s="2">
        <f t="shared" si="7"/>
        <v>0.31901840490797545</v>
      </c>
      <c r="F371" t="s">
        <v>326</v>
      </c>
      <c r="G371" t="s">
        <v>3725</v>
      </c>
      <c r="J371" t="s">
        <v>522</v>
      </c>
    </row>
    <row r="372" spans="1:11" x14ac:dyDescent="0.55000000000000004">
      <c r="B372" t="s">
        <v>9</v>
      </c>
      <c r="C372" t="s">
        <v>460</v>
      </c>
      <c r="D372">
        <v>53</v>
      </c>
      <c r="E372" s="2">
        <f t="shared" si="7"/>
        <v>0.32515337423312884</v>
      </c>
      <c r="F372" t="s">
        <v>276</v>
      </c>
      <c r="G372" t="s">
        <v>3725</v>
      </c>
      <c r="J372" t="s">
        <v>523</v>
      </c>
    </row>
    <row r="373" spans="1:11" x14ac:dyDescent="0.55000000000000004">
      <c r="B373" t="s">
        <v>9</v>
      </c>
      <c r="C373" t="s">
        <v>460</v>
      </c>
      <c r="D373">
        <v>54</v>
      </c>
      <c r="E373" s="2">
        <f t="shared" si="7"/>
        <v>0.33128834355828218</v>
      </c>
      <c r="F373" t="s">
        <v>504</v>
      </c>
      <c r="G373" t="s">
        <v>3721</v>
      </c>
      <c r="J373" t="s">
        <v>524</v>
      </c>
    </row>
    <row r="374" spans="1:11" x14ac:dyDescent="0.55000000000000004">
      <c r="B374" t="s">
        <v>9</v>
      </c>
      <c r="C374" t="s">
        <v>460</v>
      </c>
      <c r="D374">
        <v>55</v>
      </c>
      <c r="E374" s="2">
        <f t="shared" si="7"/>
        <v>0.33742331288343558</v>
      </c>
      <c r="F374" t="s">
        <v>330</v>
      </c>
      <c r="G374" t="s">
        <v>3725</v>
      </c>
      <c r="H374">
        <v>28</v>
      </c>
      <c r="I374" t="s">
        <v>2128</v>
      </c>
      <c r="J374" t="s">
        <v>525</v>
      </c>
    </row>
    <row r="375" spans="1:11" x14ac:dyDescent="0.55000000000000004">
      <c r="B375" t="s">
        <v>9</v>
      </c>
      <c r="C375" t="s">
        <v>460</v>
      </c>
      <c r="D375">
        <v>56</v>
      </c>
      <c r="E375" s="2">
        <f t="shared" si="7"/>
        <v>0.34355828220858897</v>
      </c>
      <c r="F375" t="s">
        <v>348</v>
      </c>
      <c r="G375" t="s">
        <v>3725</v>
      </c>
      <c r="H375">
        <v>29</v>
      </c>
      <c r="I375" t="s">
        <v>3729</v>
      </c>
      <c r="J375" t="s">
        <v>526</v>
      </c>
    </row>
    <row r="376" spans="1:11" x14ac:dyDescent="0.55000000000000004">
      <c r="B376" t="s">
        <v>9</v>
      </c>
      <c r="C376" t="s">
        <v>460</v>
      </c>
      <c r="D376">
        <v>57</v>
      </c>
      <c r="E376" s="2">
        <f t="shared" si="7"/>
        <v>0.34969325153374231</v>
      </c>
      <c r="F376" t="s">
        <v>504</v>
      </c>
      <c r="G376" t="s">
        <v>3721</v>
      </c>
      <c r="J376" t="s">
        <v>527</v>
      </c>
    </row>
    <row r="377" spans="1:11" x14ac:dyDescent="0.55000000000000004">
      <c r="B377" t="s">
        <v>9</v>
      </c>
      <c r="C377" t="s">
        <v>460</v>
      </c>
      <c r="D377">
        <v>58</v>
      </c>
      <c r="E377" s="2">
        <f t="shared" si="7"/>
        <v>0.35582822085889571</v>
      </c>
      <c r="F377" t="s">
        <v>510</v>
      </c>
      <c r="G377" t="s">
        <v>3722</v>
      </c>
      <c r="J377" t="s">
        <v>528</v>
      </c>
    </row>
    <row r="378" spans="1:11" x14ac:dyDescent="0.55000000000000004">
      <c r="B378" t="s">
        <v>9</v>
      </c>
      <c r="C378" t="s">
        <v>460</v>
      </c>
      <c r="D378">
        <v>59</v>
      </c>
      <c r="E378" s="2">
        <f t="shared" si="7"/>
        <v>0.3619631901840491</v>
      </c>
      <c r="F378" t="s">
        <v>258</v>
      </c>
      <c r="G378" t="s">
        <v>3725</v>
      </c>
      <c r="H378">
        <v>30</v>
      </c>
      <c r="J378" t="s">
        <v>529</v>
      </c>
    </row>
    <row r="379" spans="1:11" x14ac:dyDescent="0.55000000000000004">
      <c r="B379" t="s">
        <v>9</v>
      </c>
      <c r="C379" t="s">
        <v>460</v>
      </c>
      <c r="D379">
        <v>60</v>
      </c>
      <c r="E379" s="2">
        <f t="shared" si="7"/>
        <v>0.36809815950920244</v>
      </c>
      <c r="F379" t="s">
        <v>269</v>
      </c>
      <c r="G379" t="s">
        <v>3725</v>
      </c>
      <c r="J379" t="s">
        <v>530</v>
      </c>
    </row>
    <row r="380" spans="1:11" x14ac:dyDescent="0.55000000000000004">
      <c r="A380" s="8"/>
      <c r="B380" s="8" t="s">
        <v>9</v>
      </c>
      <c r="C380" s="8" t="s">
        <v>460</v>
      </c>
      <c r="D380" s="8">
        <v>61</v>
      </c>
      <c r="E380" s="9">
        <f t="shared" si="7"/>
        <v>0.37423312883435583</v>
      </c>
      <c r="F380" s="8" t="s">
        <v>310</v>
      </c>
      <c r="G380" s="8" t="s">
        <v>3726</v>
      </c>
      <c r="H380" s="8">
        <v>31</v>
      </c>
      <c r="I380" s="8" t="s">
        <v>3734</v>
      </c>
      <c r="J380" s="8" t="s">
        <v>531</v>
      </c>
      <c r="K380" s="8"/>
    </row>
    <row r="381" spans="1:11" x14ac:dyDescent="0.55000000000000004">
      <c r="B381" t="s">
        <v>9</v>
      </c>
      <c r="C381" t="s">
        <v>460</v>
      </c>
      <c r="D381">
        <v>62</v>
      </c>
      <c r="E381" s="2">
        <f t="shared" si="7"/>
        <v>0.38036809815950923</v>
      </c>
      <c r="F381" t="s">
        <v>264</v>
      </c>
      <c r="G381" t="s">
        <v>3725</v>
      </c>
      <c r="J381" t="s">
        <v>532</v>
      </c>
    </row>
    <row r="382" spans="1:11" x14ac:dyDescent="0.55000000000000004">
      <c r="B382" t="s">
        <v>9</v>
      </c>
      <c r="C382" t="s">
        <v>460</v>
      </c>
      <c r="D382">
        <v>63</v>
      </c>
      <c r="E382" s="2">
        <f t="shared" si="7"/>
        <v>0.38650306748466257</v>
      </c>
      <c r="F382" t="s">
        <v>474</v>
      </c>
      <c r="G382" t="s">
        <v>3725</v>
      </c>
      <c r="J382" t="s">
        <v>533</v>
      </c>
    </row>
    <row r="383" spans="1:11" x14ac:dyDescent="0.55000000000000004">
      <c r="B383" t="s">
        <v>9</v>
      </c>
      <c r="C383" t="s">
        <v>460</v>
      </c>
      <c r="D383">
        <v>64</v>
      </c>
      <c r="E383" s="2">
        <f t="shared" si="7"/>
        <v>0.39263803680981596</v>
      </c>
      <c r="F383" t="s">
        <v>326</v>
      </c>
      <c r="G383" t="s">
        <v>3725</v>
      </c>
      <c r="J383" t="s">
        <v>534</v>
      </c>
    </row>
    <row r="384" spans="1:11" x14ac:dyDescent="0.55000000000000004">
      <c r="B384" t="s">
        <v>9</v>
      </c>
      <c r="C384" t="s">
        <v>460</v>
      </c>
      <c r="D384">
        <v>65</v>
      </c>
      <c r="E384" s="2">
        <f t="shared" si="7"/>
        <v>0.3987730061349693</v>
      </c>
      <c r="F384" t="s">
        <v>274</v>
      </c>
      <c r="G384" t="s">
        <v>3725</v>
      </c>
      <c r="J384" t="s">
        <v>535</v>
      </c>
    </row>
    <row r="385" spans="1:11" x14ac:dyDescent="0.55000000000000004">
      <c r="B385" t="s">
        <v>9</v>
      </c>
      <c r="C385" t="s">
        <v>460</v>
      </c>
      <c r="D385">
        <v>66</v>
      </c>
      <c r="E385" s="2">
        <f t="shared" ref="E385:E448" si="8">D385/163</f>
        <v>0.40490797546012269</v>
      </c>
      <c r="F385" t="s">
        <v>313</v>
      </c>
      <c r="G385" t="s">
        <v>3725</v>
      </c>
      <c r="J385" t="s">
        <v>536</v>
      </c>
    </row>
    <row r="386" spans="1:11" x14ac:dyDescent="0.55000000000000004">
      <c r="B386" t="s">
        <v>9</v>
      </c>
      <c r="C386" t="s">
        <v>460</v>
      </c>
      <c r="D386">
        <v>67</v>
      </c>
      <c r="E386" s="2">
        <f t="shared" si="8"/>
        <v>0.41104294478527609</v>
      </c>
      <c r="F386" t="s">
        <v>537</v>
      </c>
      <c r="G386" t="s">
        <v>3721</v>
      </c>
      <c r="H386">
        <v>32</v>
      </c>
      <c r="I386" t="s">
        <v>3733</v>
      </c>
      <c r="J386" t="s">
        <v>538</v>
      </c>
    </row>
    <row r="387" spans="1:11" x14ac:dyDescent="0.55000000000000004">
      <c r="B387" t="s">
        <v>9</v>
      </c>
      <c r="C387" t="s">
        <v>460</v>
      </c>
      <c r="D387">
        <v>68</v>
      </c>
      <c r="E387" s="2">
        <f t="shared" si="8"/>
        <v>0.41717791411042943</v>
      </c>
      <c r="F387" t="s">
        <v>474</v>
      </c>
      <c r="G387" t="s">
        <v>3725</v>
      </c>
      <c r="J387" t="s">
        <v>539</v>
      </c>
    </row>
    <row r="388" spans="1:11" x14ac:dyDescent="0.55000000000000004">
      <c r="B388" t="s">
        <v>9</v>
      </c>
      <c r="C388" t="s">
        <v>460</v>
      </c>
      <c r="D388">
        <v>69</v>
      </c>
      <c r="E388" s="2">
        <f t="shared" si="8"/>
        <v>0.42331288343558282</v>
      </c>
      <c r="F388" t="s">
        <v>305</v>
      </c>
      <c r="G388" t="s">
        <v>3723</v>
      </c>
      <c r="J388" t="s">
        <v>540</v>
      </c>
    </row>
    <row r="389" spans="1:11" x14ac:dyDescent="0.55000000000000004">
      <c r="B389" t="s">
        <v>9</v>
      </c>
      <c r="C389" t="s">
        <v>460</v>
      </c>
      <c r="D389">
        <v>70</v>
      </c>
      <c r="E389" s="2">
        <f t="shared" si="8"/>
        <v>0.42944785276073622</v>
      </c>
      <c r="F389" t="s">
        <v>300</v>
      </c>
      <c r="G389" t="s">
        <v>3725</v>
      </c>
      <c r="J389" t="s">
        <v>541</v>
      </c>
    </row>
    <row r="390" spans="1:11" x14ac:dyDescent="0.55000000000000004">
      <c r="B390" t="s">
        <v>9</v>
      </c>
      <c r="C390" t="s">
        <v>460</v>
      </c>
      <c r="D390">
        <v>71</v>
      </c>
      <c r="E390" s="2">
        <f t="shared" si="8"/>
        <v>0.43558282208588955</v>
      </c>
      <c r="F390" t="s">
        <v>300</v>
      </c>
      <c r="G390" t="s">
        <v>3725</v>
      </c>
      <c r="J390" t="s">
        <v>542</v>
      </c>
    </row>
    <row r="391" spans="1:11" x14ac:dyDescent="0.55000000000000004">
      <c r="B391" t="s">
        <v>9</v>
      </c>
      <c r="C391" t="s">
        <v>460</v>
      </c>
      <c r="D391">
        <v>72</v>
      </c>
      <c r="E391" s="2">
        <f t="shared" si="8"/>
        <v>0.44171779141104295</v>
      </c>
      <c r="F391" t="s">
        <v>274</v>
      </c>
      <c r="G391" t="s">
        <v>3725</v>
      </c>
      <c r="J391" t="s">
        <v>543</v>
      </c>
    </row>
    <row r="392" spans="1:11" x14ac:dyDescent="0.55000000000000004">
      <c r="B392" t="s">
        <v>9</v>
      </c>
      <c r="C392" t="s">
        <v>460</v>
      </c>
      <c r="D392">
        <v>73</v>
      </c>
      <c r="E392" s="2">
        <f t="shared" si="8"/>
        <v>0.44785276073619634</v>
      </c>
      <c r="F392" t="s">
        <v>305</v>
      </c>
      <c r="G392" t="s">
        <v>3723</v>
      </c>
      <c r="J392" t="s">
        <v>544</v>
      </c>
    </row>
    <row r="393" spans="1:11" x14ac:dyDescent="0.55000000000000004">
      <c r="B393" t="s">
        <v>9</v>
      </c>
      <c r="C393" t="s">
        <v>460</v>
      </c>
      <c r="D393">
        <v>74</v>
      </c>
      <c r="E393" s="2">
        <f t="shared" si="8"/>
        <v>0.45398773006134968</v>
      </c>
      <c r="F393" t="s">
        <v>545</v>
      </c>
      <c r="G393" t="s">
        <v>3726</v>
      </c>
      <c r="H393">
        <v>33</v>
      </c>
      <c r="I393" t="s">
        <v>3735</v>
      </c>
      <c r="J393" t="s">
        <v>546</v>
      </c>
    </row>
    <row r="394" spans="1:11" x14ac:dyDescent="0.55000000000000004">
      <c r="B394" t="s">
        <v>9</v>
      </c>
      <c r="C394" t="s">
        <v>460</v>
      </c>
      <c r="D394">
        <v>75</v>
      </c>
      <c r="E394" s="2">
        <f t="shared" si="8"/>
        <v>0.46012269938650308</v>
      </c>
      <c r="F394" t="s">
        <v>504</v>
      </c>
      <c r="G394" t="s">
        <v>3721</v>
      </c>
      <c r="J394" t="s">
        <v>547</v>
      </c>
    </row>
    <row r="395" spans="1:11" x14ac:dyDescent="0.55000000000000004">
      <c r="B395" t="s">
        <v>9</v>
      </c>
      <c r="C395" t="s">
        <v>460</v>
      </c>
      <c r="D395">
        <v>76</v>
      </c>
      <c r="E395" s="2">
        <f t="shared" si="8"/>
        <v>0.46625766871165641</v>
      </c>
      <c r="F395" t="s">
        <v>274</v>
      </c>
      <c r="G395" t="s">
        <v>3725</v>
      </c>
      <c r="J395" t="s">
        <v>548</v>
      </c>
    </row>
    <row r="396" spans="1:11" x14ac:dyDescent="0.55000000000000004">
      <c r="A396" s="5"/>
      <c r="B396" s="5" t="s">
        <v>9</v>
      </c>
      <c r="C396" s="5" t="s">
        <v>460</v>
      </c>
      <c r="D396" s="5">
        <v>77</v>
      </c>
      <c r="E396" s="6">
        <f t="shared" si="8"/>
        <v>0.47239263803680981</v>
      </c>
      <c r="F396" s="5" t="s">
        <v>280</v>
      </c>
      <c r="G396" s="5" t="s">
        <v>3726</v>
      </c>
      <c r="H396" s="5">
        <v>34</v>
      </c>
      <c r="I396" s="5" t="s">
        <v>3736</v>
      </c>
      <c r="J396" s="5" t="s">
        <v>549</v>
      </c>
      <c r="K396" s="5"/>
    </row>
    <row r="397" spans="1:11" x14ac:dyDescent="0.55000000000000004">
      <c r="B397" t="s">
        <v>9</v>
      </c>
      <c r="C397" t="s">
        <v>460</v>
      </c>
      <c r="D397">
        <v>78</v>
      </c>
      <c r="E397" s="2">
        <f t="shared" si="8"/>
        <v>0.4785276073619632</v>
      </c>
      <c r="F397" t="s">
        <v>464</v>
      </c>
      <c r="G397" t="s">
        <v>3725</v>
      </c>
      <c r="J397" t="s">
        <v>550</v>
      </c>
    </row>
    <row r="398" spans="1:11" x14ac:dyDescent="0.55000000000000004">
      <c r="B398" t="s">
        <v>9</v>
      </c>
      <c r="C398" t="s">
        <v>460</v>
      </c>
      <c r="D398">
        <v>79</v>
      </c>
      <c r="E398" s="2">
        <f t="shared" si="8"/>
        <v>0.48466257668711654</v>
      </c>
      <c r="F398" t="s">
        <v>274</v>
      </c>
      <c r="G398" t="s">
        <v>3725</v>
      </c>
      <c r="J398" t="s">
        <v>551</v>
      </c>
    </row>
    <row r="399" spans="1:11" x14ac:dyDescent="0.55000000000000004">
      <c r="B399" t="s">
        <v>9</v>
      </c>
      <c r="C399" t="s">
        <v>460</v>
      </c>
      <c r="D399">
        <v>80</v>
      </c>
      <c r="E399" s="2">
        <f t="shared" si="8"/>
        <v>0.49079754601226994</v>
      </c>
      <c r="F399" t="s">
        <v>508</v>
      </c>
      <c r="G399" t="s">
        <v>3725</v>
      </c>
      <c r="J399" t="s">
        <v>552</v>
      </c>
    </row>
    <row r="400" spans="1:11" x14ac:dyDescent="0.55000000000000004">
      <c r="B400" t="s">
        <v>9</v>
      </c>
      <c r="C400" t="s">
        <v>460</v>
      </c>
      <c r="D400">
        <v>81</v>
      </c>
      <c r="E400" s="2">
        <f t="shared" si="8"/>
        <v>0.49693251533742333</v>
      </c>
      <c r="F400" t="s">
        <v>394</v>
      </c>
      <c r="G400" t="s">
        <v>3725</v>
      </c>
      <c r="H400">
        <v>35</v>
      </c>
      <c r="J400" t="s">
        <v>553</v>
      </c>
    </row>
    <row r="401" spans="2:10" x14ac:dyDescent="0.55000000000000004">
      <c r="B401" t="s">
        <v>9</v>
      </c>
      <c r="C401" t="s">
        <v>460</v>
      </c>
      <c r="D401">
        <v>82</v>
      </c>
      <c r="E401" s="2">
        <f t="shared" si="8"/>
        <v>0.50306748466257667</v>
      </c>
      <c r="F401" t="s">
        <v>264</v>
      </c>
      <c r="G401" t="s">
        <v>3725</v>
      </c>
      <c r="J401" t="s">
        <v>554</v>
      </c>
    </row>
    <row r="402" spans="2:10" x14ac:dyDescent="0.55000000000000004">
      <c r="B402" t="s">
        <v>9</v>
      </c>
      <c r="C402" t="s">
        <v>460</v>
      </c>
      <c r="D402">
        <v>83</v>
      </c>
      <c r="E402" s="2">
        <f t="shared" si="8"/>
        <v>0.50920245398773001</v>
      </c>
      <c r="F402" t="s">
        <v>252</v>
      </c>
      <c r="G402" t="s">
        <v>3725</v>
      </c>
      <c r="J402" t="s">
        <v>555</v>
      </c>
    </row>
    <row r="403" spans="2:10" x14ac:dyDescent="0.55000000000000004">
      <c r="B403" t="s">
        <v>9</v>
      </c>
      <c r="C403" t="s">
        <v>460</v>
      </c>
      <c r="D403">
        <v>84</v>
      </c>
      <c r="E403" s="2">
        <f t="shared" si="8"/>
        <v>0.51533742331288346</v>
      </c>
      <c r="F403" t="s">
        <v>269</v>
      </c>
      <c r="G403" t="s">
        <v>3725</v>
      </c>
      <c r="J403" t="s">
        <v>556</v>
      </c>
    </row>
    <row r="404" spans="2:10" x14ac:dyDescent="0.55000000000000004">
      <c r="B404" t="s">
        <v>9</v>
      </c>
      <c r="C404" t="s">
        <v>460</v>
      </c>
      <c r="D404">
        <v>85</v>
      </c>
      <c r="E404" s="2">
        <f t="shared" si="8"/>
        <v>0.5214723926380368</v>
      </c>
      <c r="F404" t="s">
        <v>278</v>
      </c>
      <c r="G404" t="s">
        <v>3722</v>
      </c>
      <c r="J404" t="s">
        <v>557</v>
      </c>
    </row>
    <row r="405" spans="2:10" x14ac:dyDescent="0.55000000000000004">
      <c r="B405" t="s">
        <v>9</v>
      </c>
      <c r="C405" t="s">
        <v>460</v>
      </c>
      <c r="D405">
        <v>86</v>
      </c>
      <c r="E405" s="2">
        <f t="shared" si="8"/>
        <v>0.52760736196319014</v>
      </c>
      <c r="F405" t="s">
        <v>258</v>
      </c>
      <c r="G405" t="s">
        <v>3725</v>
      </c>
      <c r="J405" t="s">
        <v>558</v>
      </c>
    </row>
    <row r="406" spans="2:10" x14ac:dyDescent="0.55000000000000004">
      <c r="B406" t="s">
        <v>9</v>
      </c>
      <c r="C406" t="s">
        <v>460</v>
      </c>
      <c r="D406">
        <v>87</v>
      </c>
      <c r="E406" s="2">
        <f t="shared" si="8"/>
        <v>0.53374233128834359</v>
      </c>
      <c r="F406" t="s">
        <v>510</v>
      </c>
      <c r="G406" t="s">
        <v>3722</v>
      </c>
      <c r="J406" t="s">
        <v>559</v>
      </c>
    </row>
    <row r="407" spans="2:10" x14ac:dyDescent="0.55000000000000004">
      <c r="B407" t="s">
        <v>9</v>
      </c>
      <c r="C407" t="s">
        <v>460</v>
      </c>
      <c r="D407">
        <v>88</v>
      </c>
      <c r="E407" s="2">
        <f t="shared" si="8"/>
        <v>0.53987730061349692</v>
      </c>
      <c r="F407" t="s">
        <v>254</v>
      </c>
      <c r="G407" t="s">
        <v>3725</v>
      </c>
      <c r="J407" t="s">
        <v>560</v>
      </c>
    </row>
    <row r="408" spans="2:10" x14ac:dyDescent="0.55000000000000004">
      <c r="B408" t="s">
        <v>9</v>
      </c>
      <c r="C408" t="s">
        <v>460</v>
      </c>
      <c r="D408">
        <v>89</v>
      </c>
      <c r="E408" s="2">
        <f t="shared" si="8"/>
        <v>0.54601226993865026</v>
      </c>
      <c r="F408" t="s">
        <v>326</v>
      </c>
      <c r="G408" t="s">
        <v>3725</v>
      </c>
      <c r="J408" t="s">
        <v>561</v>
      </c>
    </row>
    <row r="409" spans="2:10" x14ac:dyDescent="0.55000000000000004">
      <c r="B409" t="s">
        <v>9</v>
      </c>
      <c r="C409" t="s">
        <v>460</v>
      </c>
      <c r="D409">
        <v>90</v>
      </c>
      <c r="E409" s="2">
        <f t="shared" si="8"/>
        <v>0.55214723926380371</v>
      </c>
      <c r="F409" t="s">
        <v>313</v>
      </c>
      <c r="G409" t="s">
        <v>3725</v>
      </c>
      <c r="J409" t="s">
        <v>562</v>
      </c>
    </row>
    <row r="410" spans="2:10" x14ac:dyDescent="0.55000000000000004">
      <c r="B410" t="s">
        <v>9</v>
      </c>
      <c r="C410" t="s">
        <v>460</v>
      </c>
      <c r="D410">
        <v>91</v>
      </c>
      <c r="E410" s="2">
        <f t="shared" si="8"/>
        <v>0.55828220858895705</v>
      </c>
      <c r="F410" t="s">
        <v>254</v>
      </c>
      <c r="G410" t="s">
        <v>3725</v>
      </c>
      <c r="J410" t="s">
        <v>563</v>
      </c>
    </row>
    <row r="411" spans="2:10" x14ac:dyDescent="0.55000000000000004">
      <c r="B411" t="s">
        <v>9</v>
      </c>
      <c r="C411" t="s">
        <v>460</v>
      </c>
      <c r="D411">
        <v>92</v>
      </c>
      <c r="E411" s="2">
        <f t="shared" si="8"/>
        <v>0.56441717791411039</v>
      </c>
      <c r="F411" t="s">
        <v>262</v>
      </c>
      <c r="G411" t="s">
        <v>3723</v>
      </c>
      <c r="J411" t="s">
        <v>564</v>
      </c>
    </row>
    <row r="412" spans="2:10" x14ac:dyDescent="0.55000000000000004">
      <c r="B412" t="s">
        <v>9</v>
      </c>
      <c r="C412" t="s">
        <v>460</v>
      </c>
      <c r="D412">
        <v>93</v>
      </c>
      <c r="E412" s="2">
        <f t="shared" si="8"/>
        <v>0.57055214723926384</v>
      </c>
      <c r="F412" t="s">
        <v>254</v>
      </c>
      <c r="G412" t="s">
        <v>3725</v>
      </c>
      <c r="J412" t="s">
        <v>565</v>
      </c>
    </row>
    <row r="413" spans="2:10" x14ac:dyDescent="0.55000000000000004">
      <c r="B413" t="s">
        <v>9</v>
      </c>
      <c r="C413" t="s">
        <v>460</v>
      </c>
      <c r="D413">
        <v>94</v>
      </c>
      <c r="E413" s="2">
        <f t="shared" si="8"/>
        <v>0.57668711656441718</v>
      </c>
      <c r="F413" t="s">
        <v>326</v>
      </c>
      <c r="G413" t="s">
        <v>3725</v>
      </c>
      <c r="J413" t="s">
        <v>566</v>
      </c>
    </row>
    <row r="414" spans="2:10" x14ac:dyDescent="0.55000000000000004">
      <c r="B414" t="s">
        <v>9</v>
      </c>
      <c r="C414" t="s">
        <v>460</v>
      </c>
      <c r="D414">
        <v>95</v>
      </c>
      <c r="E414" s="2">
        <f t="shared" si="8"/>
        <v>0.58282208588957052</v>
      </c>
      <c r="F414" t="s">
        <v>262</v>
      </c>
      <c r="G414" t="s">
        <v>3723</v>
      </c>
      <c r="J414" t="s">
        <v>567</v>
      </c>
    </row>
    <row r="415" spans="2:10" x14ac:dyDescent="0.55000000000000004">
      <c r="B415" t="s">
        <v>9</v>
      </c>
      <c r="C415" t="s">
        <v>460</v>
      </c>
      <c r="D415">
        <v>96</v>
      </c>
      <c r="E415" s="2">
        <f t="shared" si="8"/>
        <v>0.58895705521472397</v>
      </c>
      <c r="F415" t="s">
        <v>284</v>
      </c>
      <c r="G415" t="s">
        <v>3721</v>
      </c>
      <c r="H415">
        <v>36</v>
      </c>
      <c r="I415" t="s">
        <v>3737</v>
      </c>
      <c r="J415" t="s">
        <v>568</v>
      </c>
    </row>
    <row r="416" spans="2:10" x14ac:dyDescent="0.55000000000000004">
      <c r="B416" t="s">
        <v>9</v>
      </c>
      <c r="C416" t="s">
        <v>460</v>
      </c>
      <c r="D416">
        <v>97</v>
      </c>
      <c r="E416" s="2">
        <f t="shared" si="8"/>
        <v>0.59509202453987731</v>
      </c>
      <c r="F416" t="s">
        <v>254</v>
      </c>
      <c r="G416" t="s">
        <v>3725</v>
      </c>
      <c r="J416" t="s">
        <v>569</v>
      </c>
    </row>
    <row r="417" spans="1:11" x14ac:dyDescent="0.55000000000000004">
      <c r="B417" t="s">
        <v>9</v>
      </c>
      <c r="C417" t="s">
        <v>460</v>
      </c>
      <c r="D417">
        <v>98</v>
      </c>
      <c r="E417" s="2">
        <f t="shared" si="8"/>
        <v>0.60122699386503065</v>
      </c>
      <c r="F417" t="s">
        <v>300</v>
      </c>
      <c r="G417" t="s">
        <v>3725</v>
      </c>
      <c r="J417" t="s">
        <v>570</v>
      </c>
    </row>
    <row r="418" spans="1:11" x14ac:dyDescent="0.55000000000000004">
      <c r="B418" t="s">
        <v>9</v>
      </c>
      <c r="C418" t="s">
        <v>460</v>
      </c>
      <c r="D418">
        <v>99</v>
      </c>
      <c r="E418" s="2">
        <f t="shared" si="8"/>
        <v>0.6073619631901841</v>
      </c>
      <c r="F418" t="s">
        <v>254</v>
      </c>
      <c r="G418" t="s">
        <v>3725</v>
      </c>
      <c r="J418" t="s">
        <v>571</v>
      </c>
    </row>
    <row r="419" spans="1:11" x14ac:dyDescent="0.55000000000000004">
      <c r="B419" t="s">
        <v>9</v>
      </c>
      <c r="C419" t="s">
        <v>460</v>
      </c>
      <c r="D419">
        <v>100</v>
      </c>
      <c r="E419" s="2">
        <f t="shared" si="8"/>
        <v>0.61349693251533743</v>
      </c>
      <c r="F419" t="s">
        <v>269</v>
      </c>
      <c r="G419" t="s">
        <v>3725</v>
      </c>
      <c r="J419" t="s">
        <v>572</v>
      </c>
    </row>
    <row r="420" spans="1:11" x14ac:dyDescent="0.55000000000000004">
      <c r="B420" t="s">
        <v>9</v>
      </c>
      <c r="C420" t="s">
        <v>460</v>
      </c>
      <c r="D420">
        <v>101</v>
      </c>
      <c r="E420" s="2">
        <f t="shared" si="8"/>
        <v>0.61963190184049077</v>
      </c>
      <c r="F420" t="s">
        <v>504</v>
      </c>
      <c r="G420" t="s">
        <v>3721</v>
      </c>
      <c r="J420" t="s">
        <v>573</v>
      </c>
    </row>
    <row r="421" spans="1:11" x14ac:dyDescent="0.55000000000000004">
      <c r="B421" t="s">
        <v>9</v>
      </c>
      <c r="C421" t="s">
        <v>460</v>
      </c>
      <c r="D421">
        <v>102</v>
      </c>
      <c r="E421" s="2">
        <f t="shared" si="8"/>
        <v>0.62576687116564422</v>
      </c>
      <c r="F421" t="s">
        <v>394</v>
      </c>
      <c r="G421" t="s">
        <v>3725</v>
      </c>
      <c r="J421" t="s">
        <v>574</v>
      </c>
    </row>
    <row r="422" spans="1:11" x14ac:dyDescent="0.55000000000000004">
      <c r="B422" t="s">
        <v>9</v>
      </c>
      <c r="C422" t="s">
        <v>460</v>
      </c>
      <c r="D422">
        <v>103</v>
      </c>
      <c r="E422" s="2">
        <f t="shared" si="8"/>
        <v>0.63190184049079756</v>
      </c>
      <c r="F422" t="s">
        <v>484</v>
      </c>
      <c r="G422" t="s">
        <v>3725</v>
      </c>
      <c r="J422" t="s">
        <v>575</v>
      </c>
    </row>
    <row r="423" spans="1:11" x14ac:dyDescent="0.55000000000000004">
      <c r="B423" t="s">
        <v>9</v>
      </c>
      <c r="C423" t="s">
        <v>460</v>
      </c>
      <c r="D423">
        <v>104</v>
      </c>
      <c r="E423" s="2">
        <f t="shared" si="8"/>
        <v>0.6380368098159509</v>
      </c>
      <c r="F423" t="s">
        <v>330</v>
      </c>
      <c r="G423" t="s">
        <v>3725</v>
      </c>
      <c r="J423" t="s">
        <v>576</v>
      </c>
    </row>
    <row r="424" spans="1:11" x14ac:dyDescent="0.55000000000000004">
      <c r="A424" s="11"/>
      <c r="B424" s="11" t="s">
        <v>9</v>
      </c>
      <c r="C424" s="11" t="s">
        <v>460</v>
      </c>
      <c r="D424" s="11">
        <v>105</v>
      </c>
      <c r="E424" s="12">
        <f t="shared" si="8"/>
        <v>0.64417177914110424</v>
      </c>
      <c r="F424" s="11" t="s">
        <v>282</v>
      </c>
      <c r="G424" s="11" t="s">
        <v>3725</v>
      </c>
      <c r="H424" s="11">
        <v>37</v>
      </c>
      <c r="I424" s="11"/>
      <c r="J424" s="11" t="s">
        <v>577</v>
      </c>
      <c r="K424" s="11"/>
    </row>
    <row r="425" spans="1:11" x14ac:dyDescent="0.55000000000000004">
      <c r="B425" t="s">
        <v>9</v>
      </c>
      <c r="C425" t="s">
        <v>460</v>
      </c>
      <c r="D425">
        <v>106</v>
      </c>
      <c r="E425" s="2">
        <f t="shared" si="8"/>
        <v>0.65030674846625769</v>
      </c>
      <c r="F425" t="s">
        <v>254</v>
      </c>
      <c r="G425" t="s">
        <v>3725</v>
      </c>
      <c r="J425" t="s">
        <v>578</v>
      </c>
    </row>
    <row r="426" spans="1:11" x14ac:dyDescent="0.55000000000000004">
      <c r="B426" t="s">
        <v>9</v>
      </c>
      <c r="C426" t="s">
        <v>460</v>
      </c>
      <c r="D426">
        <v>107</v>
      </c>
      <c r="E426" s="2">
        <f t="shared" si="8"/>
        <v>0.65644171779141103</v>
      </c>
      <c r="F426" t="s">
        <v>296</v>
      </c>
      <c r="G426" t="s">
        <v>3725</v>
      </c>
      <c r="J426" t="s">
        <v>579</v>
      </c>
    </row>
    <row r="427" spans="1:11" x14ac:dyDescent="0.55000000000000004">
      <c r="B427" t="s">
        <v>9</v>
      </c>
      <c r="C427" t="s">
        <v>460</v>
      </c>
      <c r="D427">
        <v>108</v>
      </c>
      <c r="E427" s="2">
        <f t="shared" si="8"/>
        <v>0.66257668711656437</v>
      </c>
      <c r="F427" t="s">
        <v>580</v>
      </c>
      <c r="G427" t="s">
        <v>3722</v>
      </c>
      <c r="H427">
        <v>38</v>
      </c>
      <c r="I427" t="s">
        <v>3738</v>
      </c>
      <c r="J427" t="s">
        <v>581</v>
      </c>
    </row>
    <row r="428" spans="1:11" x14ac:dyDescent="0.55000000000000004">
      <c r="B428" t="s">
        <v>9</v>
      </c>
      <c r="C428" t="s">
        <v>460</v>
      </c>
      <c r="D428">
        <v>109</v>
      </c>
      <c r="E428" s="2">
        <f t="shared" si="8"/>
        <v>0.66871165644171782</v>
      </c>
      <c r="F428" t="s">
        <v>276</v>
      </c>
      <c r="G428" t="s">
        <v>3725</v>
      </c>
      <c r="J428" t="s">
        <v>582</v>
      </c>
    </row>
    <row r="429" spans="1:11" x14ac:dyDescent="0.55000000000000004">
      <c r="A429" s="11"/>
      <c r="B429" s="11" t="s">
        <v>9</v>
      </c>
      <c r="C429" s="11" t="s">
        <v>460</v>
      </c>
      <c r="D429" s="11">
        <v>110</v>
      </c>
      <c r="E429" s="12">
        <f t="shared" si="8"/>
        <v>0.67484662576687116</v>
      </c>
      <c r="F429" s="11" t="s">
        <v>583</v>
      </c>
      <c r="G429" s="11" t="s">
        <v>3725</v>
      </c>
      <c r="H429" s="11">
        <v>39</v>
      </c>
      <c r="I429" s="11"/>
      <c r="J429" s="11" t="s">
        <v>584</v>
      </c>
      <c r="K429" s="11"/>
    </row>
    <row r="430" spans="1:11" x14ac:dyDescent="0.55000000000000004">
      <c r="B430" t="s">
        <v>9</v>
      </c>
      <c r="C430" t="s">
        <v>460</v>
      </c>
      <c r="D430">
        <v>111</v>
      </c>
      <c r="E430" s="2">
        <f t="shared" si="8"/>
        <v>0.68098159509202449</v>
      </c>
      <c r="F430" t="s">
        <v>545</v>
      </c>
      <c r="G430" t="s">
        <v>3726</v>
      </c>
      <c r="J430" t="s">
        <v>585</v>
      </c>
    </row>
    <row r="431" spans="1:11" x14ac:dyDescent="0.55000000000000004">
      <c r="B431" t="s">
        <v>9</v>
      </c>
      <c r="C431" t="s">
        <v>460</v>
      </c>
      <c r="D431">
        <v>112</v>
      </c>
      <c r="E431" s="2">
        <f t="shared" si="8"/>
        <v>0.68711656441717794</v>
      </c>
      <c r="F431" t="s">
        <v>305</v>
      </c>
      <c r="G431" t="s">
        <v>3723</v>
      </c>
      <c r="J431" t="s">
        <v>586</v>
      </c>
    </row>
    <row r="432" spans="1:11" x14ac:dyDescent="0.55000000000000004">
      <c r="B432" t="s">
        <v>9</v>
      </c>
      <c r="C432" t="s">
        <v>460</v>
      </c>
      <c r="D432">
        <v>113</v>
      </c>
      <c r="E432" s="2">
        <f t="shared" si="8"/>
        <v>0.69325153374233128</v>
      </c>
      <c r="F432" t="s">
        <v>494</v>
      </c>
      <c r="G432" t="s">
        <v>3725</v>
      </c>
      <c r="J432" t="s">
        <v>587</v>
      </c>
    </row>
    <row r="433" spans="2:10" x14ac:dyDescent="0.55000000000000004">
      <c r="B433" t="s">
        <v>9</v>
      </c>
      <c r="C433" t="s">
        <v>460</v>
      </c>
      <c r="D433">
        <v>114</v>
      </c>
      <c r="E433" s="2">
        <f t="shared" si="8"/>
        <v>0.69938650306748462</v>
      </c>
      <c r="F433" t="s">
        <v>588</v>
      </c>
      <c r="G433" t="s">
        <v>3721</v>
      </c>
      <c r="H433">
        <v>40</v>
      </c>
      <c r="J433" t="s">
        <v>589</v>
      </c>
    </row>
    <row r="434" spans="2:10" x14ac:dyDescent="0.55000000000000004">
      <c r="B434" t="s">
        <v>9</v>
      </c>
      <c r="C434" t="s">
        <v>460</v>
      </c>
      <c r="D434">
        <v>115</v>
      </c>
      <c r="E434" s="2">
        <f t="shared" si="8"/>
        <v>0.70552147239263807</v>
      </c>
      <c r="F434" t="s">
        <v>372</v>
      </c>
      <c r="G434" t="s">
        <v>3721</v>
      </c>
      <c r="J434" t="s">
        <v>590</v>
      </c>
    </row>
    <row r="435" spans="2:10" x14ac:dyDescent="0.55000000000000004">
      <c r="B435" t="s">
        <v>9</v>
      </c>
      <c r="C435" t="s">
        <v>460</v>
      </c>
      <c r="D435">
        <v>116</v>
      </c>
      <c r="E435" s="2">
        <f t="shared" si="8"/>
        <v>0.71165644171779141</v>
      </c>
      <c r="F435" t="s">
        <v>315</v>
      </c>
      <c r="G435" t="s">
        <v>3725</v>
      </c>
      <c r="J435" t="s">
        <v>591</v>
      </c>
    </row>
    <row r="436" spans="2:10" x14ac:dyDescent="0.55000000000000004">
      <c r="B436" t="s">
        <v>9</v>
      </c>
      <c r="C436" t="s">
        <v>460</v>
      </c>
      <c r="D436">
        <v>117</v>
      </c>
      <c r="E436" s="2">
        <f t="shared" si="8"/>
        <v>0.71779141104294475</v>
      </c>
      <c r="F436" t="s">
        <v>264</v>
      </c>
      <c r="G436" t="s">
        <v>3725</v>
      </c>
      <c r="J436" t="s">
        <v>592</v>
      </c>
    </row>
    <row r="437" spans="2:10" x14ac:dyDescent="0.55000000000000004">
      <c r="B437" t="s">
        <v>9</v>
      </c>
      <c r="C437" t="s">
        <v>460</v>
      </c>
      <c r="D437">
        <v>118</v>
      </c>
      <c r="E437" s="2">
        <f t="shared" si="8"/>
        <v>0.7239263803680982</v>
      </c>
      <c r="F437" t="s">
        <v>264</v>
      </c>
      <c r="G437" t="s">
        <v>3725</v>
      </c>
      <c r="J437" t="s">
        <v>593</v>
      </c>
    </row>
    <row r="438" spans="2:10" x14ac:dyDescent="0.55000000000000004">
      <c r="B438" t="s">
        <v>9</v>
      </c>
      <c r="C438" t="s">
        <v>460</v>
      </c>
      <c r="D438">
        <v>119</v>
      </c>
      <c r="E438" s="2">
        <f t="shared" si="8"/>
        <v>0.73006134969325154</v>
      </c>
      <c r="F438" t="s">
        <v>504</v>
      </c>
      <c r="G438" t="s">
        <v>3721</v>
      </c>
      <c r="J438" t="s">
        <v>594</v>
      </c>
    </row>
    <row r="439" spans="2:10" x14ac:dyDescent="0.55000000000000004">
      <c r="B439" t="s">
        <v>9</v>
      </c>
      <c r="C439" t="s">
        <v>460</v>
      </c>
      <c r="D439">
        <v>120</v>
      </c>
      <c r="E439" s="2">
        <f t="shared" si="8"/>
        <v>0.73619631901840488</v>
      </c>
      <c r="F439" t="s">
        <v>595</v>
      </c>
      <c r="G439" t="s">
        <v>3726</v>
      </c>
      <c r="H439">
        <v>41</v>
      </c>
      <c r="J439" t="s">
        <v>596</v>
      </c>
    </row>
    <row r="440" spans="2:10" x14ac:dyDescent="0.55000000000000004">
      <c r="B440" t="s">
        <v>9</v>
      </c>
      <c r="C440" t="s">
        <v>460</v>
      </c>
      <c r="D440">
        <v>121</v>
      </c>
      <c r="E440" s="2">
        <f t="shared" si="8"/>
        <v>0.74233128834355833</v>
      </c>
      <c r="F440" t="s">
        <v>264</v>
      </c>
      <c r="G440" t="s">
        <v>3725</v>
      </c>
      <c r="J440" t="s">
        <v>597</v>
      </c>
    </row>
    <row r="441" spans="2:10" x14ac:dyDescent="0.55000000000000004">
      <c r="B441" t="s">
        <v>9</v>
      </c>
      <c r="C441" t="s">
        <v>460</v>
      </c>
      <c r="D441">
        <v>122</v>
      </c>
      <c r="E441" s="2">
        <f t="shared" si="8"/>
        <v>0.74846625766871167</v>
      </c>
      <c r="F441" t="s">
        <v>315</v>
      </c>
      <c r="G441" t="s">
        <v>3725</v>
      </c>
      <c r="J441" t="s">
        <v>598</v>
      </c>
    </row>
    <row r="442" spans="2:10" x14ac:dyDescent="0.55000000000000004">
      <c r="B442" t="s">
        <v>9</v>
      </c>
      <c r="C442" t="s">
        <v>460</v>
      </c>
      <c r="D442">
        <v>123</v>
      </c>
      <c r="E442" s="2">
        <f t="shared" si="8"/>
        <v>0.754601226993865</v>
      </c>
      <c r="F442" t="s">
        <v>256</v>
      </c>
      <c r="G442" t="s">
        <v>3725</v>
      </c>
      <c r="J442" t="s">
        <v>599</v>
      </c>
    </row>
    <row r="443" spans="2:10" x14ac:dyDescent="0.55000000000000004">
      <c r="B443" t="s">
        <v>9</v>
      </c>
      <c r="C443" t="s">
        <v>460</v>
      </c>
      <c r="D443">
        <v>124</v>
      </c>
      <c r="E443" s="2">
        <f t="shared" si="8"/>
        <v>0.76073619631901845</v>
      </c>
      <c r="F443" t="s">
        <v>274</v>
      </c>
      <c r="G443" t="s">
        <v>3725</v>
      </c>
      <c r="J443" t="s">
        <v>600</v>
      </c>
    </row>
    <row r="444" spans="2:10" x14ac:dyDescent="0.55000000000000004">
      <c r="B444" t="s">
        <v>9</v>
      </c>
      <c r="C444" t="s">
        <v>460</v>
      </c>
      <c r="D444">
        <v>125</v>
      </c>
      <c r="E444" s="2">
        <f t="shared" si="8"/>
        <v>0.76687116564417179</v>
      </c>
      <c r="F444" t="s">
        <v>330</v>
      </c>
      <c r="G444" t="s">
        <v>3725</v>
      </c>
      <c r="J444" t="s">
        <v>601</v>
      </c>
    </row>
    <row r="445" spans="2:10" x14ac:dyDescent="0.55000000000000004">
      <c r="B445" t="s">
        <v>9</v>
      </c>
      <c r="C445" t="s">
        <v>460</v>
      </c>
      <c r="D445">
        <v>126</v>
      </c>
      <c r="E445" s="2">
        <f t="shared" si="8"/>
        <v>0.77300613496932513</v>
      </c>
      <c r="F445" t="s">
        <v>504</v>
      </c>
      <c r="G445" t="s">
        <v>3721</v>
      </c>
      <c r="J445" t="s">
        <v>602</v>
      </c>
    </row>
    <row r="446" spans="2:10" x14ac:dyDescent="0.55000000000000004">
      <c r="B446" t="s">
        <v>9</v>
      </c>
      <c r="C446" t="s">
        <v>460</v>
      </c>
      <c r="D446">
        <v>127</v>
      </c>
      <c r="E446" s="2">
        <f t="shared" si="8"/>
        <v>0.77914110429447858</v>
      </c>
      <c r="F446" t="s">
        <v>510</v>
      </c>
      <c r="G446" t="s">
        <v>3722</v>
      </c>
      <c r="J446" t="s">
        <v>603</v>
      </c>
    </row>
    <row r="447" spans="2:10" x14ac:dyDescent="0.55000000000000004">
      <c r="B447" t="s">
        <v>9</v>
      </c>
      <c r="C447" t="s">
        <v>460</v>
      </c>
      <c r="D447">
        <v>128</v>
      </c>
      <c r="E447" s="2">
        <f t="shared" si="8"/>
        <v>0.78527607361963192</v>
      </c>
      <c r="F447" t="s">
        <v>453</v>
      </c>
      <c r="G447" t="s">
        <v>3726</v>
      </c>
      <c r="J447" t="s">
        <v>604</v>
      </c>
    </row>
    <row r="448" spans="2:10" x14ac:dyDescent="0.55000000000000004">
      <c r="B448" t="s">
        <v>9</v>
      </c>
      <c r="C448" t="s">
        <v>460</v>
      </c>
      <c r="D448">
        <v>129</v>
      </c>
      <c r="E448" s="2">
        <f t="shared" si="8"/>
        <v>0.79141104294478526</v>
      </c>
      <c r="F448" t="s">
        <v>254</v>
      </c>
      <c r="G448" t="s">
        <v>3725</v>
      </c>
      <c r="J448" t="s">
        <v>605</v>
      </c>
    </row>
    <row r="449" spans="2:10" x14ac:dyDescent="0.55000000000000004">
      <c r="B449" t="s">
        <v>9</v>
      </c>
      <c r="C449" t="s">
        <v>460</v>
      </c>
      <c r="D449">
        <v>130</v>
      </c>
      <c r="E449" s="2">
        <f t="shared" ref="E449:E484" si="9">D449/163</f>
        <v>0.7975460122699386</v>
      </c>
      <c r="F449" t="s">
        <v>269</v>
      </c>
      <c r="G449" t="s">
        <v>3725</v>
      </c>
      <c r="J449" t="s">
        <v>606</v>
      </c>
    </row>
    <row r="450" spans="2:10" x14ac:dyDescent="0.55000000000000004">
      <c r="B450" t="s">
        <v>9</v>
      </c>
      <c r="C450" t="s">
        <v>460</v>
      </c>
      <c r="D450">
        <v>131</v>
      </c>
      <c r="E450" s="2">
        <f t="shared" si="9"/>
        <v>0.80368098159509205</v>
      </c>
      <c r="F450" t="s">
        <v>264</v>
      </c>
      <c r="G450" t="s">
        <v>3725</v>
      </c>
      <c r="J450" t="s">
        <v>607</v>
      </c>
    </row>
    <row r="451" spans="2:10" x14ac:dyDescent="0.55000000000000004">
      <c r="B451" t="s">
        <v>9</v>
      </c>
      <c r="C451" t="s">
        <v>460</v>
      </c>
      <c r="D451">
        <v>132</v>
      </c>
      <c r="E451" s="2">
        <f t="shared" si="9"/>
        <v>0.80981595092024539</v>
      </c>
      <c r="F451" t="s">
        <v>254</v>
      </c>
      <c r="G451" t="s">
        <v>3725</v>
      </c>
      <c r="J451" t="s">
        <v>608</v>
      </c>
    </row>
    <row r="452" spans="2:10" x14ac:dyDescent="0.55000000000000004">
      <c r="B452" t="s">
        <v>9</v>
      </c>
      <c r="C452" t="s">
        <v>460</v>
      </c>
      <c r="D452">
        <v>133</v>
      </c>
      <c r="E452" s="2">
        <f t="shared" si="9"/>
        <v>0.81595092024539873</v>
      </c>
      <c r="F452" t="s">
        <v>274</v>
      </c>
      <c r="G452" t="s">
        <v>3725</v>
      </c>
      <c r="J452" t="s">
        <v>609</v>
      </c>
    </row>
    <row r="453" spans="2:10" x14ac:dyDescent="0.55000000000000004">
      <c r="B453" t="s">
        <v>9</v>
      </c>
      <c r="C453" t="s">
        <v>460</v>
      </c>
      <c r="D453">
        <v>134</v>
      </c>
      <c r="E453" s="2">
        <f t="shared" si="9"/>
        <v>0.82208588957055218</v>
      </c>
      <c r="F453" t="s">
        <v>315</v>
      </c>
      <c r="G453" t="s">
        <v>3725</v>
      </c>
      <c r="J453" t="s">
        <v>610</v>
      </c>
    </row>
    <row r="454" spans="2:10" x14ac:dyDescent="0.55000000000000004">
      <c r="B454" t="s">
        <v>9</v>
      </c>
      <c r="C454" t="s">
        <v>460</v>
      </c>
      <c r="D454">
        <v>135</v>
      </c>
      <c r="E454" s="2">
        <f t="shared" si="9"/>
        <v>0.82822085889570551</v>
      </c>
      <c r="F454" t="s">
        <v>254</v>
      </c>
      <c r="G454" t="s">
        <v>3725</v>
      </c>
      <c r="J454" t="s">
        <v>611</v>
      </c>
    </row>
    <row r="455" spans="2:10" x14ac:dyDescent="0.55000000000000004">
      <c r="B455" t="s">
        <v>9</v>
      </c>
      <c r="C455" t="s">
        <v>460</v>
      </c>
      <c r="D455">
        <v>136</v>
      </c>
      <c r="E455" s="2">
        <f t="shared" si="9"/>
        <v>0.83435582822085885</v>
      </c>
      <c r="F455" t="s">
        <v>612</v>
      </c>
      <c r="G455" t="s">
        <v>3721</v>
      </c>
      <c r="H455">
        <v>42</v>
      </c>
      <c r="J455" t="s">
        <v>613</v>
      </c>
    </row>
    <row r="456" spans="2:10" x14ac:dyDescent="0.55000000000000004">
      <c r="B456" t="s">
        <v>9</v>
      </c>
      <c r="C456" t="s">
        <v>460</v>
      </c>
      <c r="D456">
        <v>137</v>
      </c>
      <c r="E456" s="2">
        <f t="shared" si="9"/>
        <v>0.8404907975460123</v>
      </c>
      <c r="F456" t="s">
        <v>614</v>
      </c>
      <c r="G456" t="s">
        <v>3725</v>
      </c>
      <c r="J456" t="s">
        <v>615</v>
      </c>
    </row>
    <row r="457" spans="2:10" x14ac:dyDescent="0.55000000000000004">
      <c r="B457" t="s">
        <v>9</v>
      </c>
      <c r="C457" t="s">
        <v>460</v>
      </c>
      <c r="D457">
        <v>138</v>
      </c>
      <c r="E457" s="2">
        <f t="shared" si="9"/>
        <v>0.84662576687116564</v>
      </c>
      <c r="F457" t="s">
        <v>274</v>
      </c>
      <c r="G457" t="s">
        <v>3725</v>
      </c>
      <c r="J457" t="s">
        <v>616</v>
      </c>
    </row>
    <row r="458" spans="2:10" x14ac:dyDescent="0.55000000000000004">
      <c r="B458" t="s">
        <v>9</v>
      </c>
      <c r="C458" t="s">
        <v>460</v>
      </c>
      <c r="D458">
        <v>139</v>
      </c>
      <c r="E458" s="2">
        <f t="shared" si="9"/>
        <v>0.85276073619631898</v>
      </c>
      <c r="F458" t="s">
        <v>510</v>
      </c>
      <c r="G458" t="s">
        <v>3722</v>
      </c>
      <c r="J458" t="s">
        <v>617</v>
      </c>
    </row>
    <row r="459" spans="2:10" x14ac:dyDescent="0.55000000000000004">
      <c r="B459" t="s">
        <v>9</v>
      </c>
      <c r="C459" t="s">
        <v>460</v>
      </c>
      <c r="D459">
        <v>140</v>
      </c>
      <c r="E459" s="2">
        <f t="shared" si="9"/>
        <v>0.85889570552147243</v>
      </c>
      <c r="F459" t="s">
        <v>284</v>
      </c>
      <c r="G459" t="s">
        <v>3721</v>
      </c>
      <c r="J459" t="s">
        <v>618</v>
      </c>
    </row>
    <row r="460" spans="2:10" x14ac:dyDescent="0.55000000000000004">
      <c r="B460" t="s">
        <v>9</v>
      </c>
      <c r="C460" t="s">
        <v>460</v>
      </c>
      <c r="D460">
        <v>141</v>
      </c>
      <c r="E460" s="2">
        <f t="shared" si="9"/>
        <v>0.86503067484662577</v>
      </c>
      <c r="F460" t="s">
        <v>313</v>
      </c>
      <c r="G460" t="s">
        <v>3725</v>
      </c>
      <c r="J460" t="s">
        <v>619</v>
      </c>
    </row>
    <row r="461" spans="2:10" x14ac:dyDescent="0.55000000000000004">
      <c r="B461" t="s">
        <v>9</v>
      </c>
      <c r="C461" t="s">
        <v>460</v>
      </c>
      <c r="D461">
        <v>142</v>
      </c>
      <c r="E461" s="2">
        <f t="shared" si="9"/>
        <v>0.87116564417177911</v>
      </c>
      <c r="F461" t="s">
        <v>620</v>
      </c>
      <c r="G461" t="s">
        <v>3726</v>
      </c>
      <c r="H461">
        <v>43</v>
      </c>
      <c r="J461" t="s">
        <v>621</v>
      </c>
    </row>
    <row r="462" spans="2:10" x14ac:dyDescent="0.55000000000000004">
      <c r="B462" t="s">
        <v>9</v>
      </c>
      <c r="C462" t="s">
        <v>460</v>
      </c>
      <c r="D462">
        <v>143</v>
      </c>
      <c r="E462" s="2">
        <f t="shared" si="9"/>
        <v>0.87730061349693256</v>
      </c>
      <c r="F462" t="s">
        <v>394</v>
      </c>
      <c r="G462" t="s">
        <v>3725</v>
      </c>
      <c r="J462" t="s">
        <v>622</v>
      </c>
    </row>
    <row r="463" spans="2:10" x14ac:dyDescent="0.55000000000000004">
      <c r="B463" t="s">
        <v>9</v>
      </c>
      <c r="C463" t="s">
        <v>460</v>
      </c>
      <c r="D463">
        <v>144</v>
      </c>
      <c r="E463" s="2">
        <f t="shared" si="9"/>
        <v>0.8834355828220859</v>
      </c>
      <c r="F463" t="s">
        <v>254</v>
      </c>
      <c r="G463" t="s">
        <v>3725</v>
      </c>
      <c r="J463" t="s">
        <v>623</v>
      </c>
    </row>
    <row r="464" spans="2:10" x14ac:dyDescent="0.55000000000000004">
      <c r="B464" t="s">
        <v>9</v>
      </c>
      <c r="C464" t="s">
        <v>460</v>
      </c>
      <c r="D464">
        <v>145</v>
      </c>
      <c r="E464" s="2">
        <f t="shared" si="9"/>
        <v>0.88957055214723924</v>
      </c>
      <c r="F464" t="s">
        <v>254</v>
      </c>
      <c r="G464" t="s">
        <v>3725</v>
      </c>
      <c r="J464" t="s">
        <v>624</v>
      </c>
    </row>
    <row r="465" spans="2:10" x14ac:dyDescent="0.55000000000000004">
      <c r="B465" t="s">
        <v>9</v>
      </c>
      <c r="C465" t="s">
        <v>460</v>
      </c>
      <c r="D465">
        <v>146</v>
      </c>
      <c r="E465" s="2">
        <f t="shared" si="9"/>
        <v>0.89570552147239269</v>
      </c>
      <c r="F465" t="s">
        <v>254</v>
      </c>
      <c r="G465" t="s">
        <v>3725</v>
      </c>
      <c r="J465" t="s">
        <v>625</v>
      </c>
    </row>
    <row r="466" spans="2:10" x14ac:dyDescent="0.55000000000000004">
      <c r="B466" t="s">
        <v>9</v>
      </c>
      <c r="C466" t="s">
        <v>460</v>
      </c>
      <c r="D466">
        <v>147</v>
      </c>
      <c r="E466" s="2">
        <f t="shared" si="9"/>
        <v>0.90184049079754602</v>
      </c>
      <c r="F466" t="s">
        <v>282</v>
      </c>
      <c r="G466" t="s">
        <v>3725</v>
      </c>
      <c r="J466" t="s">
        <v>626</v>
      </c>
    </row>
    <row r="467" spans="2:10" x14ac:dyDescent="0.55000000000000004">
      <c r="B467" t="s">
        <v>9</v>
      </c>
      <c r="C467" t="s">
        <v>460</v>
      </c>
      <c r="D467">
        <v>148</v>
      </c>
      <c r="E467" s="2">
        <f t="shared" si="9"/>
        <v>0.90797546012269936</v>
      </c>
      <c r="F467" t="s">
        <v>300</v>
      </c>
      <c r="G467" t="s">
        <v>3725</v>
      </c>
      <c r="J467" t="s">
        <v>627</v>
      </c>
    </row>
    <row r="468" spans="2:10" x14ac:dyDescent="0.55000000000000004">
      <c r="B468" t="s">
        <v>9</v>
      </c>
      <c r="C468" t="s">
        <v>460</v>
      </c>
      <c r="D468">
        <v>149</v>
      </c>
      <c r="E468" s="2">
        <f t="shared" si="9"/>
        <v>0.91411042944785281</v>
      </c>
      <c r="F468" t="s">
        <v>545</v>
      </c>
      <c r="G468" t="s">
        <v>3726</v>
      </c>
      <c r="J468" t="s">
        <v>628</v>
      </c>
    </row>
    <row r="469" spans="2:10" x14ac:dyDescent="0.55000000000000004">
      <c r="B469" t="s">
        <v>9</v>
      </c>
      <c r="C469" t="s">
        <v>460</v>
      </c>
      <c r="D469">
        <v>150</v>
      </c>
      <c r="E469" s="2">
        <f t="shared" si="9"/>
        <v>0.92024539877300615</v>
      </c>
      <c r="F469" t="s">
        <v>280</v>
      </c>
      <c r="G469" t="s">
        <v>3726</v>
      </c>
      <c r="J469" t="s">
        <v>629</v>
      </c>
    </row>
    <row r="470" spans="2:10" x14ac:dyDescent="0.55000000000000004">
      <c r="B470" t="s">
        <v>9</v>
      </c>
      <c r="C470" t="s">
        <v>460</v>
      </c>
      <c r="D470">
        <v>151</v>
      </c>
      <c r="E470" s="2">
        <f t="shared" si="9"/>
        <v>0.92638036809815949</v>
      </c>
      <c r="F470" t="s">
        <v>504</v>
      </c>
      <c r="G470" t="s">
        <v>3721</v>
      </c>
      <c r="J470" t="s">
        <v>630</v>
      </c>
    </row>
    <row r="471" spans="2:10" x14ac:dyDescent="0.55000000000000004">
      <c r="B471" t="s">
        <v>9</v>
      </c>
      <c r="C471" t="s">
        <v>460</v>
      </c>
      <c r="D471">
        <v>152</v>
      </c>
      <c r="E471" s="2">
        <f t="shared" si="9"/>
        <v>0.93251533742331283</v>
      </c>
      <c r="F471" t="s">
        <v>254</v>
      </c>
      <c r="G471" t="s">
        <v>3725</v>
      </c>
      <c r="J471" t="s">
        <v>631</v>
      </c>
    </row>
    <row r="472" spans="2:10" x14ac:dyDescent="0.55000000000000004">
      <c r="B472" t="s">
        <v>9</v>
      </c>
      <c r="C472" t="s">
        <v>460</v>
      </c>
      <c r="D472">
        <v>153</v>
      </c>
      <c r="E472" s="2">
        <f t="shared" si="9"/>
        <v>0.93865030674846628</v>
      </c>
      <c r="F472" t="s">
        <v>254</v>
      </c>
      <c r="G472" t="s">
        <v>3725</v>
      </c>
      <c r="J472" t="s">
        <v>632</v>
      </c>
    </row>
    <row r="473" spans="2:10" x14ac:dyDescent="0.55000000000000004">
      <c r="B473" t="s">
        <v>9</v>
      </c>
      <c r="C473" t="s">
        <v>460</v>
      </c>
      <c r="D473">
        <v>154</v>
      </c>
      <c r="E473" s="2">
        <f t="shared" si="9"/>
        <v>0.94478527607361962</v>
      </c>
      <c r="F473" t="s">
        <v>305</v>
      </c>
      <c r="G473" t="s">
        <v>3723</v>
      </c>
      <c r="J473" t="s">
        <v>633</v>
      </c>
    </row>
    <row r="474" spans="2:10" x14ac:dyDescent="0.55000000000000004">
      <c r="B474" t="s">
        <v>9</v>
      </c>
      <c r="C474" t="s">
        <v>460</v>
      </c>
      <c r="D474">
        <v>155</v>
      </c>
      <c r="E474" s="2">
        <f t="shared" si="9"/>
        <v>0.95092024539877296</v>
      </c>
      <c r="F474" t="s">
        <v>254</v>
      </c>
      <c r="G474" t="s">
        <v>3725</v>
      </c>
      <c r="J474" t="s">
        <v>634</v>
      </c>
    </row>
    <row r="475" spans="2:10" x14ac:dyDescent="0.55000000000000004">
      <c r="B475" t="s">
        <v>9</v>
      </c>
      <c r="C475" t="s">
        <v>460</v>
      </c>
      <c r="D475">
        <v>156</v>
      </c>
      <c r="E475" s="2">
        <f t="shared" si="9"/>
        <v>0.95705521472392641</v>
      </c>
      <c r="F475" t="s">
        <v>254</v>
      </c>
      <c r="G475" t="s">
        <v>3725</v>
      </c>
      <c r="J475" t="s">
        <v>635</v>
      </c>
    </row>
    <row r="476" spans="2:10" x14ac:dyDescent="0.55000000000000004">
      <c r="B476" t="s">
        <v>9</v>
      </c>
      <c r="C476" t="s">
        <v>460</v>
      </c>
      <c r="D476">
        <v>157</v>
      </c>
      <c r="E476" s="2">
        <f t="shared" si="9"/>
        <v>0.96319018404907975</v>
      </c>
      <c r="F476" t="s">
        <v>422</v>
      </c>
      <c r="G476" t="s">
        <v>3725</v>
      </c>
      <c r="J476" t="s">
        <v>636</v>
      </c>
    </row>
    <row r="477" spans="2:10" x14ac:dyDescent="0.55000000000000004">
      <c r="B477" t="s">
        <v>9</v>
      </c>
      <c r="C477" t="s">
        <v>460</v>
      </c>
      <c r="D477">
        <v>158</v>
      </c>
      <c r="E477" s="2">
        <f t="shared" si="9"/>
        <v>0.96932515337423308</v>
      </c>
      <c r="F477" t="s">
        <v>315</v>
      </c>
      <c r="G477" t="s">
        <v>3725</v>
      </c>
      <c r="J477" t="s">
        <v>637</v>
      </c>
    </row>
    <row r="478" spans="2:10" x14ac:dyDescent="0.55000000000000004">
      <c r="B478" t="s">
        <v>9</v>
      </c>
      <c r="C478" t="s">
        <v>460</v>
      </c>
      <c r="D478">
        <v>159</v>
      </c>
      <c r="E478" s="2">
        <f t="shared" si="9"/>
        <v>0.97546012269938653</v>
      </c>
      <c r="F478" t="s">
        <v>442</v>
      </c>
      <c r="G478" t="s">
        <v>3727</v>
      </c>
      <c r="I478" t="s">
        <v>3739</v>
      </c>
      <c r="J478" t="s">
        <v>638</v>
      </c>
    </row>
    <row r="479" spans="2:10" x14ac:dyDescent="0.55000000000000004">
      <c r="B479" t="s">
        <v>9</v>
      </c>
      <c r="C479" t="s">
        <v>460</v>
      </c>
      <c r="D479">
        <v>160</v>
      </c>
      <c r="E479" s="2">
        <f t="shared" si="9"/>
        <v>0.98159509202453987</v>
      </c>
      <c r="F479" t="s">
        <v>254</v>
      </c>
      <c r="G479" t="s">
        <v>3725</v>
      </c>
      <c r="J479" t="s">
        <v>639</v>
      </c>
    </row>
    <row r="480" spans="2:10" x14ac:dyDescent="0.55000000000000004">
      <c r="B480" t="s">
        <v>9</v>
      </c>
      <c r="C480" t="s">
        <v>460</v>
      </c>
      <c r="D480">
        <v>161</v>
      </c>
      <c r="E480" s="2">
        <f t="shared" si="9"/>
        <v>0.98773006134969321</v>
      </c>
      <c r="F480" t="s">
        <v>640</v>
      </c>
      <c r="G480" t="s">
        <v>3726</v>
      </c>
      <c r="H480">
        <v>44</v>
      </c>
      <c r="J480" t="s">
        <v>641</v>
      </c>
    </row>
    <row r="481" spans="2:10" x14ac:dyDescent="0.55000000000000004">
      <c r="B481" t="s">
        <v>9</v>
      </c>
      <c r="C481" t="s">
        <v>460</v>
      </c>
      <c r="D481">
        <v>162</v>
      </c>
      <c r="E481" s="2">
        <f t="shared" si="9"/>
        <v>0.99386503067484666</v>
      </c>
      <c r="F481" t="s">
        <v>640</v>
      </c>
      <c r="G481" t="s">
        <v>3726</v>
      </c>
      <c r="J481" t="s">
        <v>642</v>
      </c>
    </row>
    <row r="482" spans="2:10" x14ac:dyDescent="0.55000000000000004">
      <c r="B482" t="s">
        <v>9</v>
      </c>
      <c r="C482" t="s">
        <v>460</v>
      </c>
      <c r="D482">
        <v>163</v>
      </c>
      <c r="E482" s="2">
        <f t="shared" si="9"/>
        <v>1</v>
      </c>
      <c r="F482" t="s">
        <v>254</v>
      </c>
      <c r="G482" t="s">
        <v>3725</v>
      </c>
      <c r="J482" t="s">
        <v>643</v>
      </c>
    </row>
    <row r="483" spans="2:10" x14ac:dyDescent="0.55000000000000004">
      <c r="B483" t="s">
        <v>9</v>
      </c>
      <c r="C483" t="s">
        <v>460</v>
      </c>
      <c r="D483">
        <v>163</v>
      </c>
      <c r="E483" s="2">
        <f t="shared" si="9"/>
        <v>1</v>
      </c>
      <c r="F483" t="s">
        <v>296</v>
      </c>
      <c r="G483" t="s">
        <v>3725</v>
      </c>
      <c r="J483" t="s">
        <v>644</v>
      </c>
    </row>
    <row r="484" spans="2:10" x14ac:dyDescent="0.55000000000000004">
      <c r="B484" t="s">
        <v>9</v>
      </c>
      <c r="C484" t="s">
        <v>460</v>
      </c>
      <c r="D484">
        <v>163</v>
      </c>
      <c r="E484" s="2">
        <f t="shared" si="9"/>
        <v>1</v>
      </c>
      <c r="F484" t="s">
        <v>296</v>
      </c>
      <c r="G484" t="s">
        <v>3725</v>
      </c>
      <c r="J484" t="s">
        <v>645</v>
      </c>
    </row>
    <row r="485" spans="2:10" x14ac:dyDescent="0.55000000000000004">
      <c r="B485" t="s">
        <v>9</v>
      </c>
      <c r="C485" t="s">
        <v>646</v>
      </c>
      <c r="D485">
        <v>1</v>
      </c>
      <c r="E485" s="2">
        <f>D485/89</f>
        <v>1.1235955056179775E-2</v>
      </c>
      <c r="F485" t="s">
        <v>504</v>
      </c>
      <c r="G485" t="s">
        <v>3721</v>
      </c>
      <c r="H485">
        <v>1</v>
      </c>
      <c r="I485" t="s">
        <v>2127</v>
      </c>
      <c r="J485" t="s">
        <v>647</v>
      </c>
    </row>
    <row r="486" spans="2:10" x14ac:dyDescent="0.55000000000000004">
      <c r="B486" t="s">
        <v>9</v>
      </c>
      <c r="C486" t="s">
        <v>646</v>
      </c>
      <c r="D486">
        <v>2</v>
      </c>
      <c r="E486" s="2">
        <f t="shared" ref="E486:E549" si="10">D486/89</f>
        <v>2.247191011235955E-2</v>
      </c>
      <c r="F486" t="s">
        <v>264</v>
      </c>
      <c r="G486" t="s">
        <v>3725</v>
      </c>
      <c r="H486">
        <v>2</v>
      </c>
      <c r="I486" t="s">
        <v>2127</v>
      </c>
      <c r="J486" t="s">
        <v>648</v>
      </c>
    </row>
    <row r="487" spans="2:10" x14ac:dyDescent="0.55000000000000004">
      <c r="B487" t="s">
        <v>9</v>
      </c>
      <c r="C487" t="s">
        <v>646</v>
      </c>
      <c r="D487">
        <v>3</v>
      </c>
      <c r="E487" s="2">
        <f t="shared" si="10"/>
        <v>3.3707865168539325E-2</v>
      </c>
      <c r="F487" t="s">
        <v>326</v>
      </c>
      <c r="G487" t="s">
        <v>3725</v>
      </c>
      <c r="H487">
        <v>3</v>
      </c>
      <c r="I487" t="s">
        <v>2127</v>
      </c>
      <c r="J487" t="s">
        <v>649</v>
      </c>
    </row>
    <row r="488" spans="2:10" x14ac:dyDescent="0.55000000000000004">
      <c r="B488" t="s">
        <v>9</v>
      </c>
      <c r="C488" t="s">
        <v>646</v>
      </c>
      <c r="D488">
        <v>4</v>
      </c>
      <c r="E488" s="2">
        <f t="shared" si="10"/>
        <v>4.49438202247191E-2</v>
      </c>
      <c r="F488" t="s">
        <v>252</v>
      </c>
      <c r="G488" t="s">
        <v>3725</v>
      </c>
      <c r="H488">
        <v>4</v>
      </c>
      <c r="I488" t="s">
        <v>2127</v>
      </c>
      <c r="J488" t="s">
        <v>650</v>
      </c>
    </row>
    <row r="489" spans="2:10" x14ac:dyDescent="0.55000000000000004">
      <c r="B489" t="s">
        <v>9</v>
      </c>
      <c r="C489" t="s">
        <v>646</v>
      </c>
      <c r="D489">
        <v>5</v>
      </c>
      <c r="E489" s="2">
        <f t="shared" si="10"/>
        <v>5.6179775280898875E-2</v>
      </c>
      <c r="F489" t="s">
        <v>315</v>
      </c>
      <c r="G489" t="s">
        <v>3725</v>
      </c>
      <c r="H489">
        <v>5</v>
      </c>
      <c r="I489" t="s">
        <v>2127</v>
      </c>
      <c r="J489" t="s">
        <v>651</v>
      </c>
    </row>
    <row r="490" spans="2:10" x14ac:dyDescent="0.55000000000000004">
      <c r="B490" t="s">
        <v>9</v>
      </c>
      <c r="C490" t="s">
        <v>646</v>
      </c>
      <c r="D490">
        <v>6</v>
      </c>
      <c r="E490" s="2">
        <f t="shared" si="10"/>
        <v>6.741573033707865E-2</v>
      </c>
      <c r="F490" t="s">
        <v>348</v>
      </c>
      <c r="G490" t="s">
        <v>3725</v>
      </c>
      <c r="H490">
        <v>6</v>
      </c>
      <c r="I490" t="s">
        <v>2127</v>
      </c>
      <c r="J490" t="s">
        <v>652</v>
      </c>
    </row>
    <row r="491" spans="2:10" x14ac:dyDescent="0.55000000000000004">
      <c r="B491" t="s">
        <v>9</v>
      </c>
      <c r="C491" t="s">
        <v>646</v>
      </c>
      <c r="D491">
        <v>7</v>
      </c>
      <c r="E491" s="2">
        <f t="shared" si="10"/>
        <v>7.8651685393258425E-2</v>
      </c>
      <c r="F491" t="s">
        <v>307</v>
      </c>
      <c r="G491" t="s">
        <v>3725</v>
      </c>
      <c r="H491">
        <v>7</v>
      </c>
      <c r="I491" t="s">
        <v>2127</v>
      </c>
      <c r="J491" t="s">
        <v>653</v>
      </c>
    </row>
    <row r="492" spans="2:10" x14ac:dyDescent="0.55000000000000004">
      <c r="B492" t="s">
        <v>9</v>
      </c>
      <c r="C492" t="s">
        <v>646</v>
      </c>
      <c r="D492">
        <v>8</v>
      </c>
      <c r="E492" s="2">
        <f t="shared" si="10"/>
        <v>8.98876404494382E-2</v>
      </c>
      <c r="F492" t="s">
        <v>378</v>
      </c>
      <c r="G492" t="s">
        <v>3725</v>
      </c>
      <c r="H492">
        <v>8</v>
      </c>
      <c r="I492" t="s">
        <v>2127</v>
      </c>
      <c r="J492" t="s">
        <v>654</v>
      </c>
    </row>
    <row r="493" spans="2:10" x14ac:dyDescent="0.55000000000000004">
      <c r="B493" t="s">
        <v>9</v>
      </c>
      <c r="C493" t="s">
        <v>646</v>
      </c>
      <c r="D493">
        <v>9</v>
      </c>
      <c r="E493" s="2">
        <f t="shared" si="10"/>
        <v>0.10112359550561797</v>
      </c>
      <c r="F493" t="s">
        <v>276</v>
      </c>
      <c r="G493" t="s">
        <v>3725</v>
      </c>
      <c r="H493">
        <v>9</v>
      </c>
      <c r="I493" t="s">
        <v>2127</v>
      </c>
      <c r="J493" t="s">
        <v>655</v>
      </c>
    </row>
    <row r="494" spans="2:10" x14ac:dyDescent="0.55000000000000004">
      <c r="B494" t="s">
        <v>9</v>
      </c>
      <c r="C494" t="s">
        <v>646</v>
      </c>
      <c r="D494">
        <v>10</v>
      </c>
      <c r="E494" s="2">
        <f t="shared" si="10"/>
        <v>0.11235955056179775</v>
      </c>
      <c r="F494" t="s">
        <v>305</v>
      </c>
      <c r="G494" t="s">
        <v>3723</v>
      </c>
      <c r="H494">
        <v>10</v>
      </c>
      <c r="I494" t="s">
        <v>2127</v>
      </c>
      <c r="J494" t="s">
        <v>656</v>
      </c>
    </row>
    <row r="495" spans="2:10" x14ac:dyDescent="0.55000000000000004">
      <c r="B495" t="s">
        <v>9</v>
      </c>
      <c r="C495" t="s">
        <v>646</v>
      </c>
      <c r="D495">
        <v>11</v>
      </c>
      <c r="E495" s="2">
        <f t="shared" si="10"/>
        <v>0.12359550561797752</v>
      </c>
      <c r="F495" t="s">
        <v>252</v>
      </c>
      <c r="G495" t="s">
        <v>3725</v>
      </c>
      <c r="J495" t="s">
        <v>657</v>
      </c>
    </row>
    <row r="496" spans="2:10" x14ac:dyDescent="0.55000000000000004">
      <c r="B496" t="s">
        <v>9</v>
      </c>
      <c r="C496" t="s">
        <v>646</v>
      </c>
      <c r="D496">
        <v>12</v>
      </c>
      <c r="E496" s="2">
        <f t="shared" si="10"/>
        <v>0.1348314606741573</v>
      </c>
      <c r="F496" t="s">
        <v>256</v>
      </c>
      <c r="G496" t="s">
        <v>3725</v>
      </c>
      <c r="H496">
        <v>11</v>
      </c>
      <c r="I496" t="s">
        <v>2127</v>
      </c>
      <c r="J496" t="s">
        <v>658</v>
      </c>
    </row>
    <row r="497" spans="2:10" x14ac:dyDescent="0.55000000000000004">
      <c r="B497" t="s">
        <v>9</v>
      </c>
      <c r="C497" t="s">
        <v>646</v>
      </c>
      <c r="D497">
        <v>13</v>
      </c>
      <c r="E497" s="2">
        <f t="shared" si="10"/>
        <v>0.14606741573033707</v>
      </c>
      <c r="F497" t="s">
        <v>305</v>
      </c>
      <c r="G497" t="s">
        <v>3723</v>
      </c>
      <c r="J497" t="s">
        <v>659</v>
      </c>
    </row>
    <row r="498" spans="2:10" x14ac:dyDescent="0.55000000000000004">
      <c r="B498" t="s">
        <v>9</v>
      </c>
      <c r="C498" t="s">
        <v>646</v>
      </c>
      <c r="D498">
        <v>14</v>
      </c>
      <c r="E498" s="2">
        <f t="shared" si="10"/>
        <v>0.15730337078651685</v>
      </c>
      <c r="F498" t="s">
        <v>305</v>
      </c>
      <c r="G498" t="s">
        <v>3723</v>
      </c>
      <c r="J498" t="s">
        <v>660</v>
      </c>
    </row>
    <row r="499" spans="2:10" x14ac:dyDescent="0.55000000000000004">
      <c r="B499" t="s">
        <v>9</v>
      </c>
      <c r="C499" t="s">
        <v>646</v>
      </c>
      <c r="D499">
        <v>15</v>
      </c>
      <c r="E499" s="2">
        <f t="shared" si="10"/>
        <v>0.16853932584269662</v>
      </c>
      <c r="F499" t="s">
        <v>276</v>
      </c>
      <c r="G499" t="s">
        <v>3725</v>
      </c>
      <c r="J499" t="s">
        <v>661</v>
      </c>
    </row>
    <row r="500" spans="2:10" x14ac:dyDescent="0.55000000000000004">
      <c r="B500" t="s">
        <v>9</v>
      </c>
      <c r="C500" t="s">
        <v>646</v>
      </c>
      <c r="D500">
        <v>16</v>
      </c>
      <c r="E500" s="2">
        <f t="shared" si="10"/>
        <v>0.1797752808988764</v>
      </c>
      <c r="F500" t="s">
        <v>264</v>
      </c>
      <c r="G500" t="s">
        <v>3725</v>
      </c>
      <c r="J500" t="s">
        <v>662</v>
      </c>
    </row>
    <row r="501" spans="2:10" x14ac:dyDescent="0.55000000000000004">
      <c r="B501" t="s">
        <v>9</v>
      </c>
      <c r="C501" t="s">
        <v>646</v>
      </c>
      <c r="D501">
        <v>17</v>
      </c>
      <c r="E501" s="2">
        <f t="shared" si="10"/>
        <v>0.19101123595505617</v>
      </c>
      <c r="F501" t="s">
        <v>300</v>
      </c>
      <c r="G501" t="s">
        <v>3725</v>
      </c>
      <c r="H501">
        <v>12</v>
      </c>
      <c r="I501" t="s">
        <v>2127</v>
      </c>
      <c r="J501" t="s">
        <v>663</v>
      </c>
    </row>
    <row r="502" spans="2:10" x14ac:dyDescent="0.55000000000000004">
      <c r="B502" t="s">
        <v>9</v>
      </c>
      <c r="C502" t="s">
        <v>646</v>
      </c>
      <c r="D502">
        <v>18</v>
      </c>
      <c r="E502" s="2">
        <f t="shared" si="10"/>
        <v>0.20224719101123595</v>
      </c>
      <c r="F502" t="s">
        <v>274</v>
      </c>
      <c r="G502" t="s">
        <v>3725</v>
      </c>
      <c r="H502">
        <v>13</v>
      </c>
      <c r="I502" t="s">
        <v>2127</v>
      </c>
      <c r="J502" t="s">
        <v>664</v>
      </c>
    </row>
    <row r="503" spans="2:10" x14ac:dyDescent="0.55000000000000004">
      <c r="B503" t="s">
        <v>9</v>
      </c>
      <c r="C503" t="s">
        <v>646</v>
      </c>
      <c r="D503">
        <v>19</v>
      </c>
      <c r="E503" s="2">
        <f t="shared" si="10"/>
        <v>0.21348314606741572</v>
      </c>
      <c r="F503" t="s">
        <v>252</v>
      </c>
      <c r="G503" t="s">
        <v>3725</v>
      </c>
      <c r="J503" t="s">
        <v>665</v>
      </c>
    </row>
    <row r="504" spans="2:10" x14ac:dyDescent="0.55000000000000004">
      <c r="B504" t="s">
        <v>9</v>
      </c>
      <c r="C504" t="s">
        <v>646</v>
      </c>
      <c r="D504">
        <v>20</v>
      </c>
      <c r="E504" s="2">
        <f t="shared" si="10"/>
        <v>0.2247191011235955</v>
      </c>
      <c r="F504" t="s">
        <v>510</v>
      </c>
      <c r="G504" t="s">
        <v>3722</v>
      </c>
      <c r="H504">
        <v>14</v>
      </c>
      <c r="I504" t="s">
        <v>2127</v>
      </c>
      <c r="J504" t="s">
        <v>666</v>
      </c>
    </row>
    <row r="505" spans="2:10" x14ac:dyDescent="0.55000000000000004">
      <c r="B505" t="s">
        <v>9</v>
      </c>
      <c r="C505" t="s">
        <v>646</v>
      </c>
      <c r="D505">
        <v>21</v>
      </c>
      <c r="E505" s="2">
        <f t="shared" si="10"/>
        <v>0.23595505617977527</v>
      </c>
      <c r="F505" t="s">
        <v>296</v>
      </c>
      <c r="G505" t="s">
        <v>3725</v>
      </c>
      <c r="H505">
        <v>15</v>
      </c>
      <c r="I505" t="s">
        <v>2127</v>
      </c>
      <c r="J505" t="s">
        <v>667</v>
      </c>
    </row>
    <row r="506" spans="2:10" x14ac:dyDescent="0.55000000000000004">
      <c r="B506" t="s">
        <v>9</v>
      </c>
      <c r="C506" t="s">
        <v>646</v>
      </c>
      <c r="D506">
        <v>22</v>
      </c>
      <c r="E506" s="2">
        <f t="shared" si="10"/>
        <v>0.24719101123595505</v>
      </c>
      <c r="F506" t="s">
        <v>305</v>
      </c>
      <c r="G506" t="s">
        <v>3723</v>
      </c>
      <c r="J506" t="s">
        <v>668</v>
      </c>
    </row>
    <row r="507" spans="2:10" x14ac:dyDescent="0.55000000000000004">
      <c r="B507" t="s">
        <v>9</v>
      </c>
      <c r="C507" t="s">
        <v>646</v>
      </c>
      <c r="D507">
        <v>23</v>
      </c>
      <c r="E507" s="2">
        <f t="shared" si="10"/>
        <v>0.25842696629213485</v>
      </c>
      <c r="F507" t="s">
        <v>284</v>
      </c>
      <c r="G507" t="s">
        <v>3721</v>
      </c>
      <c r="H507">
        <v>16</v>
      </c>
      <c r="I507" t="s">
        <v>2127</v>
      </c>
      <c r="J507" t="s">
        <v>669</v>
      </c>
    </row>
    <row r="508" spans="2:10" x14ac:dyDescent="0.55000000000000004">
      <c r="B508" t="s">
        <v>9</v>
      </c>
      <c r="C508" t="s">
        <v>646</v>
      </c>
      <c r="D508">
        <v>24</v>
      </c>
      <c r="E508" s="2">
        <f t="shared" si="10"/>
        <v>0.2696629213483146</v>
      </c>
      <c r="F508" t="s">
        <v>252</v>
      </c>
      <c r="G508" t="s">
        <v>3725</v>
      </c>
      <c r="J508" t="s">
        <v>670</v>
      </c>
    </row>
    <row r="509" spans="2:10" x14ac:dyDescent="0.55000000000000004">
      <c r="B509" t="s">
        <v>9</v>
      </c>
      <c r="C509" t="s">
        <v>646</v>
      </c>
      <c r="D509">
        <v>25</v>
      </c>
      <c r="E509" s="2">
        <f t="shared" si="10"/>
        <v>0.2808988764044944</v>
      </c>
      <c r="F509" t="s">
        <v>313</v>
      </c>
      <c r="G509" t="s">
        <v>3725</v>
      </c>
      <c r="H509">
        <v>17</v>
      </c>
      <c r="I509" t="s">
        <v>2134</v>
      </c>
      <c r="J509" t="s">
        <v>671</v>
      </c>
    </row>
    <row r="510" spans="2:10" x14ac:dyDescent="0.55000000000000004">
      <c r="B510" t="s">
        <v>9</v>
      </c>
      <c r="C510" t="s">
        <v>646</v>
      </c>
      <c r="D510">
        <v>26</v>
      </c>
      <c r="E510" s="2">
        <f t="shared" si="10"/>
        <v>0.29213483146067415</v>
      </c>
      <c r="F510" t="s">
        <v>418</v>
      </c>
      <c r="G510" t="s">
        <v>3721</v>
      </c>
      <c r="H510">
        <v>18</v>
      </c>
      <c r="I510" t="s">
        <v>2129</v>
      </c>
      <c r="J510" t="s">
        <v>672</v>
      </c>
    </row>
    <row r="511" spans="2:10" x14ac:dyDescent="0.55000000000000004">
      <c r="B511" t="s">
        <v>9</v>
      </c>
      <c r="C511" t="s">
        <v>646</v>
      </c>
      <c r="D511">
        <v>27</v>
      </c>
      <c r="E511" s="2">
        <f t="shared" si="10"/>
        <v>0.30337078651685395</v>
      </c>
      <c r="F511" t="s">
        <v>274</v>
      </c>
      <c r="G511" t="s">
        <v>3725</v>
      </c>
      <c r="J511" t="s">
        <v>673</v>
      </c>
    </row>
    <row r="512" spans="2:10" x14ac:dyDescent="0.55000000000000004">
      <c r="B512" t="s">
        <v>9</v>
      </c>
      <c r="C512" t="s">
        <v>646</v>
      </c>
      <c r="D512">
        <v>28</v>
      </c>
      <c r="E512" s="2">
        <f t="shared" si="10"/>
        <v>0.3146067415730337</v>
      </c>
      <c r="F512" t="s">
        <v>254</v>
      </c>
      <c r="G512" t="s">
        <v>3725</v>
      </c>
      <c r="H512">
        <v>19</v>
      </c>
      <c r="I512" t="s">
        <v>2134</v>
      </c>
      <c r="J512" t="s">
        <v>674</v>
      </c>
    </row>
    <row r="513" spans="2:10" x14ac:dyDescent="0.55000000000000004">
      <c r="B513" t="s">
        <v>9</v>
      </c>
      <c r="C513" t="s">
        <v>646</v>
      </c>
      <c r="D513">
        <v>29</v>
      </c>
      <c r="E513" s="2">
        <f t="shared" si="10"/>
        <v>0.3258426966292135</v>
      </c>
      <c r="F513" t="s">
        <v>418</v>
      </c>
      <c r="G513" t="s">
        <v>3721</v>
      </c>
      <c r="J513" t="s">
        <v>675</v>
      </c>
    </row>
    <row r="514" spans="2:10" x14ac:dyDescent="0.55000000000000004">
      <c r="B514" t="s">
        <v>9</v>
      </c>
      <c r="C514" t="s">
        <v>646</v>
      </c>
      <c r="D514">
        <v>30</v>
      </c>
      <c r="E514" s="2">
        <f t="shared" si="10"/>
        <v>0.33707865168539325</v>
      </c>
      <c r="F514" t="s">
        <v>274</v>
      </c>
      <c r="G514" t="s">
        <v>3725</v>
      </c>
      <c r="J514" t="s">
        <v>676</v>
      </c>
    </row>
    <row r="515" spans="2:10" x14ac:dyDescent="0.55000000000000004">
      <c r="B515" t="s">
        <v>9</v>
      </c>
      <c r="C515" t="s">
        <v>646</v>
      </c>
      <c r="D515">
        <v>31</v>
      </c>
      <c r="E515" s="2">
        <f t="shared" si="10"/>
        <v>0.34831460674157305</v>
      </c>
      <c r="F515" t="s">
        <v>394</v>
      </c>
      <c r="G515" t="s">
        <v>3725</v>
      </c>
      <c r="H515">
        <v>20</v>
      </c>
      <c r="I515" t="s">
        <v>2134</v>
      </c>
      <c r="J515" t="s">
        <v>677</v>
      </c>
    </row>
    <row r="516" spans="2:10" x14ac:dyDescent="0.55000000000000004">
      <c r="B516" t="s">
        <v>9</v>
      </c>
      <c r="C516" t="s">
        <v>646</v>
      </c>
      <c r="D516">
        <v>32</v>
      </c>
      <c r="E516" s="2">
        <f t="shared" si="10"/>
        <v>0.3595505617977528</v>
      </c>
      <c r="F516" t="s">
        <v>254</v>
      </c>
      <c r="G516" t="s">
        <v>3725</v>
      </c>
      <c r="J516" t="s">
        <v>678</v>
      </c>
    </row>
    <row r="517" spans="2:10" x14ac:dyDescent="0.55000000000000004">
      <c r="B517" t="s">
        <v>9</v>
      </c>
      <c r="C517" t="s">
        <v>646</v>
      </c>
      <c r="D517">
        <v>33</v>
      </c>
      <c r="E517" s="2">
        <f t="shared" si="10"/>
        <v>0.3707865168539326</v>
      </c>
      <c r="F517" t="s">
        <v>300</v>
      </c>
      <c r="G517" t="s">
        <v>3725</v>
      </c>
      <c r="J517" t="s">
        <v>679</v>
      </c>
    </row>
    <row r="518" spans="2:10" x14ac:dyDescent="0.55000000000000004">
      <c r="B518" t="s">
        <v>9</v>
      </c>
      <c r="C518" t="s">
        <v>646</v>
      </c>
      <c r="D518">
        <v>34</v>
      </c>
      <c r="E518" s="2">
        <f t="shared" si="10"/>
        <v>0.38202247191011235</v>
      </c>
      <c r="F518" t="s">
        <v>510</v>
      </c>
      <c r="G518" t="s">
        <v>3722</v>
      </c>
      <c r="J518" t="s">
        <v>680</v>
      </c>
    </row>
    <row r="519" spans="2:10" x14ac:dyDescent="0.55000000000000004">
      <c r="B519" t="s">
        <v>9</v>
      </c>
      <c r="C519" t="s">
        <v>646</v>
      </c>
      <c r="D519">
        <v>35</v>
      </c>
      <c r="E519" s="2">
        <f t="shared" si="10"/>
        <v>0.39325842696629215</v>
      </c>
      <c r="F519" t="s">
        <v>256</v>
      </c>
      <c r="G519" t="s">
        <v>3725</v>
      </c>
      <c r="H519">
        <v>21</v>
      </c>
      <c r="I519" t="s">
        <v>2134</v>
      </c>
      <c r="J519" t="s">
        <v>681</v>
      </c>
    </row>
    <row r="520" spans="2:10" x14ac:dyDescent="0.55000000000000004">
      <c r="B520" t="s">
        <v>9</v>
      </c>
      <c r="C520" t="s">
        <v>646</v>
      </c>
      <c r="D520">
        <v>36</v>
      </c>
      <c r="E520" s="2">
        <f t="shared" si="10"/>
        <v>0.4044943820224719</v>
      </c>
      <c r="F520" t="s">
        <v>682</v>
      </c>
      <c r="G520" t="s">
        <v>3725</v>
      </c>
      <c r="H520">
        <v>22</v>
      </c>
      <c r="I520" t="s">
        <v>2134</v>
      </c>
      <c r="J520" t="s">
        <v>683</v>
      </c>
    </row>
    <row r="521" spans="2:10" x14ac:dyDescent="0.55000000000000004">
      <c r="B521" t="s">
        <v>9</v>
      </c>
      <c r="C521" t="s">
        <v>646</v>
      </c>
      <c r="D521">
        <v>37</v>
      </c>
      <c r="E521" s="2">
        <f t="shared" si="10"/>
        <v>0.4157303370786517</v>
      </c>
      <c r="F521" t="s">
        <v>264</v>
      </c>
      <c r="G521" t="s">
        <v>3725</v>
      </c>
      <c r="J521" t="s">
        <v>684</v>
      </c>
    </row>
    <row r="522" spans="2:10" x14ac:dyDescent="0.55000000000000004">
      <c r="B522" t="s">
        <v>9</v>
      </c>
      <c r="C522" t="s">
        <v>646</v>
      </c>
      <c r="D522">
        <v>38</v>
      </c>
      <c r="E522" s="2">
        <f t="shared" si="10"/>
        <v>0.42696629213483145</v>
      </c>
      <c r="F522" t="s">
        <v>685</v>
      </c>
      <c r="G522" t="s">
        <v>3725</v>
      </c>
      <c r="H522">
        <v>23</v>
      </c>
      <c r="I522" t="s">
        <v>2134</v>
      </c>
      <c r="J522" t="s">
        <v>686</v>
      </c>
    </row>
    <row r="523" spans="2:10" x14ac:dyDescent="0.55000000000000004">
      <c r="B523" t="s">
        <v>9</v>
      </c>
      <c r="C523" t="s">
        <v>646</v>
      </c>
      <c r="D523">
        <v>39</v>
      </c>
      <c r="E523" s="2">
        <f t="shared" si="10"/>
        <v>0.43820224719101125</v>
      </c>
      <c r="F523" t="s">
        <v>269</v>
      </c>
      <c r="G523" t="s">
        <v>3725</v>
      </c>
      <c r="H523">
        <v>24</v>
      </c>
      <c r="I523" t="s">
        <v>2134</v>
      </c>
      <c r="J523" t="s">
        <v>687</v>
      </c>
    </row>
    <row r="524" spans="2:10" x14ac:dyDescent="0.55000000000000004">
      <c r="B524" t="s">
        <v>9</v>
      </c>
      <c r="C524" t="s">
        <v>646</v>
      </c>
      <c r="D524">
        <v>40</v>
      </c>
      <c r="E524" s="2">
        <f t="shared" si="10"/>
        <v>0.449438202247191</v>
      </c>
      <c r="F524" t="s">
        <v>262</v>
      </c>
      <c r="G524" t="s">
        <v>3723</v>
      </c>
      <c r="H524">
        <v>25</v>
      </c>
      <c r="I524" t="s">
        <v>3740</v>
      </c>
      <c r="J524" t="s">
        <v>688</v>
      </c>
    </row>
    <row r="525" spans="2:10" x14ac:dyDescent="0.55000000000000004">
      <c r="B525" t="s">
        <v>9</v>
      </c>
      <c r="C525" t="s">
        <v>646</v>
      </c>
      <c r="D525">
        <v>41</v>
      </c>
      <c r="E525" s="2">
        <f t="shared" si="10"/>
        <v>0.4606741573033708</v>
      </c>
      <c r="F525" t="s">
        <v>504</v>
      </c>
      <c r="G525" t="s">
        <v>3721</v>
      </c>
      <c r="H525">
        <v>26</v>
      </c>
      <c r="I525" t="s">
        <v>3741</v>
      </c>
      <c r="J525" t="s">
        <v>689</v>
      </c>
    </row>
    <row r="526" spans="2:10" x14ac:dyDescent="0.55000000000000004">
      <c r="B526" t="s">
        <v>9</v>
      </c>
      <c r="C526" t="s">
        <v>646</v>
      </c>
      <c r="D526">
        <v>42</v>
      </c>
      <c r="E526" s="2">
        <f t="shared" si="10"/>
        <v>0.47191011235955055</v>
      </c>
      <c r="F526" t="s">
        <v>348</v>
      </c>
      <c r="G526" t="s">
        <v>3725</v>
      </c>
      <c r="J526" t="s">
        <v>690</v>
      </c>
    </row>
    <row r="527" spans="2:10" x14ac:dyDescent="0.55000000000000004">
      <c r="B527" t="s">
        <v>9</v>
      </c>
      <c r="C527" t="s">
        <v>646</v>
      </c>
      <c r="D527">
        <v>43</v>
      </c>
      <c r="E527" s="2">
        <f t="shared" si="10"/>
        <v>0.48314606741573035</v>
      </c>
      <c r="F527" t="s">
        <v>313</v>
      </c>
      <c r="G527" t="s">
        <v>3725</v>
      </c>
      <c r="J527" t="s">
        <v>691</v>
      </c>
    </row>
    <row r="528" spans="2:10" x14ac:dyDescent="0.55000000000000004">
      <c r="B528" t="s">
        <v>9</v>
      </c>
      <c r="C528" t="s">
        <v>646</v>
      </c>
      <c r="D528">
        <v>44</v>
      </c>
      <c r="E528" s="2">
        <f t="shared" si="10"/>
        <v>0.4943820224719101</v>
      </c>
      <c r="F528" t="s">
        <v>504</v>
      </c>
      <c r="G528" t="s">
        <v>3721</v>
      </c>
      <c r="J528" t="s">
        <v>692</v>
      </c>
    </row>
    <row r="529" spans="1:11" x14ac:dyDescent="0.55000000000000004">
      <c r="B529" t="s">
        <v>9</v>
      </c>
      <c r="C529" t="s">
        <v>646</v>
      </c>
      <c r="D529">
        <v>45</v>
      </c>
      <c r="E529" s="2">
        <f t="shared" si="10"/>
        <v>0.5056179775280899</v>
      </c>
      <c r="F529" t="s">
        <v>612</v>
      </c>
      <c r="G529" t="s">
        <v>3721</v>
      </c>
      <c r="H529">
        <v>27</v>
      </c>
      <c r="I529" t="s">
        <v>3737</v>
      </c>
      <c r="J529" t="s">
        <v>693</v>
      </c>
    </row>
    <row r="530" spans="1:11" x14ac:dyDescent="0.55000000000000004">
      <c r="B530" t="s">
        <v>9</v>
      </c>
      <c r="C530" t="s">
        <v>646</v>
      </c>
      <c r="D530">
        <v>46</v>
      </c>
      <c r="E530" s="2">
        <f t="shared" si="10"/>
        <v>0.5168539325842697</v>
      </c>
      <c r="F530" t="s">
        <v>254</v>
      </c>
      <c r="G530" t="s">
        <v>3725</v>
      </c>
      <c r="J530" t="s">
        <v>694</v>
      </c>
    </row>
    <row r="531" spans="1:11" x14ac:dyDescent="0.55000000000000004">
      <c r="B531" t="s">
        <v>9</v>
      </c>
      <c r="C531" t="s">
        <v>646</v>
      </c>
      <c r="D531">
        <v>47</v>
      </c>
      <c r="E531" s="2">
        <f t="shared" si="10"/>
        <v>0.5280898876404494</v>
      </c>
      <c r="F531" t="s">
        <v>504</v>
      </c>
      <c r="G531" t="s">
        <v>3721</v>
      </c>
      <c r="J531" t="s">
        <v>695</v>
      </c>
    </row>
    <row r="532" spans="1:11" x14ac:dyDescent="0.55000000000000004">
      <c r="B532" t="s">
        <v>9</v>
      </c>
      <c r="C532" t="s">
        <v>646</v>
      </c>
      <c r="D532">
        <v>48</v>
      </c>
      <c r="E532" s="2">
        <f t="shared" si="10"/>
        <v>0.5393258426966292</v>
      </c>
      <c r="F532" t="s">
        <v>453</v>
      </c>
      <c r="G532" t="s">
        <v>3726</v>
      </c>
      <c r="H532">
        <v>28</v>
      </c>
      <c r="I532" t="s">
        <v>3734</v>
      </c>
      <c r="J532" t="s">
        <v>696</v>
      </c>
    </row>
    <row r="533" spans="1:11" x14ac:dyDescent="0.55000000000000004">
      <c r="B533" t="s">
        <v>9</v>
      </c>
      <c r="C533" t="s">
        <v>646</v>
      </c>
      <c r="D533">
        <v>49</v>
      </c>
      <c r="E533" s="2">
        <f t="shared" si="10"/>
        <v>0.550561797752809</v>
      </c>
      <c r="F533" t="s">
        <v>264</v>
      </c>
      <c r="G533" t="s">
        <v>3725</v>
      </c>
      <c r="J533" t="s">
        <v>697</v>
      </c>
    </row>
    <row r="534" spans="1:11" x14ac:dyDescent="0.55000000000000004">
      <c r="A534" s="8"/>
      <c r="B534" s="8" t="s">
        <v>9</v>
      </c>
      <c r="C534" s="8" t="s">
        <v>646</v>
      </c>
      <c r="D534" s="8">
        <v>50</v>
      </c>
      <c r="E534" s="9">
        <f t="shared" si="10"/>
        <v>0.5617977528089888</v>
      </c>
      <c r="F534" s="8" t="s">
        <v>310</v>
      </c>
      <c r="G534" s="8" t="s">
        <v>3726</v>
      </c>
      <c r="H534" s="8">
        <v>29</v>
      </c>
      <c r="I534" s="8" t="s">
        <v>3735</v>
      </c>
      <c r="J534" s="8" t="s">
        <v>698</v>
      </c>
      <c r="K534" s="8"/>
    </row>
    <row r="535" spans="1:11" x14ac:dyDescent="0.55000000000000004">
      <c r="B535" t="s">
        <v>9</v>
      </c>
      <c r="C535" t="s">
        <v>646</v>
      </c>
      <c r="D535">
        <v>51</v>
      </c>
      <c r="E535" s="2">
        <f t="shared" si="10"/>
        <v>0.5730337078651685</v>
      </c>
      <c r="F535" t="s">
        <v>274</v>
      </c>
      <c r="G535" t="s">
        <v>3725</v>
      </c>
      <c r="J535" t="s">
        <v>699</v>
      </c>
    </row>
    <row r="536" spans="1:11" x14ac:dyDescent="0.55000000000000004">
      <c r="B536" t="s">
        <v>9</v>
      </c>
      <c r="C536" t="s">
        <v>646</v>
      </c>
      <c r="D536">
        <v>52</v>
      </c>
      <c r="E536" s="2">
        <f t="shared" si="10"/>
        <v>0.5842696629213483</v>
      </c>
      <c r="F536" t="s">
        <v>315</v>
      </c>
      <c r="G536" t="s">
        <v>3725</v>
      </c>
      <c r="J536" t="s">
        <v>700</v>
      </c>
    </row>
    <row r="537" spans="1:11" x14ac:dyDescent="0.55000000000000004">
      <c r="B537" t="s">
        <v>9</v>
      </c>
      <c r="C537" t="s">
        <v>646</v>
      </c>
      <c r="D537">
        <v>53</v>
      </c>
      <c r="E537" s="2">
        <f t="shared" si="10"/>
        <v>0.5955056179775281</v>
      </c>
      <c r="F537" t="s">
        <v>492</v>
      </c>
      <c r="G537" t="s">
        <v>3726</v>
      </c>
      <c r="H537">
        <v>30</v>
      </c>
      <c r="I537" t="s">
        <v>3736</v>
      </c>
      <c r="J537" t="s">
        <v>701</v>
      </c>
    </row>
    <row r="538" spans="1:11" x14ac:dyDescent="0.55000000000000004">
      <c r="B538" t="s">
        <v>9</v>
      </c>
      <c r="C538" t="s">
        <v>646</v>
      </c>
      <c r="D538">
        <v>54</v>
      </c>
      <c r="E538" s="2">
        <f t="shared" si="10"/>
        <v>0.6067415730337079</v>
      </c>
      <c r="F538" t="s">
        <v>378</v>
      </c>
      <c r="G538" t="s">
        <v>3725</v>
      </c>
      <c r="J538" t="s">
        <v>702</v>
      </c>
    </row>
    <row r="539" spans="1:11" x14ac:dyDescent="0.55000000000000004">
      <c r="B539" t="s">
        <v>9</v>
      </c>
      <c r="C539" t="s">
        <v>646</v>
      </c>
      <c r="D539">
        <v>55</v>
      </c>
      <c r="E539" s="2">
        <f t="shared" si="10"/>
        <v>0.6179775280898876</v>
      </c>
      <c r="F539" t="s">
        <v>348</v>
      </c>
      <c r="G539" t="s">
        <v>3725</v>
      </c>
      <c r="J539" t="s">
        <v>703</v>
      </c>
    </row>
    <row r="540" spans="1:11" x14ac:dyDescent="0.55000000000000004">
      <c r="B540" t="s">
        <v>9</v>
      </c>
      <c r="C540" t="s">
        <v>646</v>
      </c>
      <c r="D540">
        <v>56</v>
      </c>
      <c r="E540" s="2">
        <f t="shared" si="10"/>
        <v>0.6292134831460674</v>
      </c>
      <c r="F540" t="s">
        <v>254</v>
      </c>
      <c r="G540" t="s">
        <v>3725</v>
      </c>
      <c r="J540" t="s">
        <v>704</v>
      </c>
    </row>
    <row r="541" spans="1:11" x14ac:dyDescent="0.55000000000000004">
      <c r="B541" t="s">
        <v>9</v>
      </c>
      <c r="C541" t="s">
        <v>646</v>
      </c>
      <c r="D541">
        <v>57</v>
      </c>
      <c r="E541" s="2">
        <f t="shared" si="10"/>
        <v>0.6404494382022472</v>
      </c>
      <c r="F541" t="s">
        <v>264</v>
      </c>
      <c r="G541" t="s">
        <v>3725</v>
      </c>
      <c r="J541" t="s">
        <v>705</v>
      </c>
    </row>
    <row r="542" spans="1:11" x14ac:dyDescent="0.55000000000000004">
      <c r="B542" t="s">
        <v>9</v>
      </c>
      <c r="C542" t="s">
        <v>646</v>
      </c>
      <c r="D542">
        <v>58</v>
      </c>
      <c r="E542" s="2">
        <f t="shared" si="10"/>
        <v>0.651685393258427</v>
      </c>
      <c r="F542" t="s">
        <v>274</v>
      </c>
      <c r="G542" t="s">
        <v>3725</v>
      </c>
      <c r="J542" t="s">
        <v>706</v>
      </c>
    </row>
    <row r="543" spans="1:11" x14ac:dyDescent="0.55000000000000004">
      <c r="B543" t="s">
        <v>9</v>
      </c>
      <c r="C543" t="s">
        <v>646</v>
      </c>
      <c r="D543">
        <v>59</v>
      </c>
      <c r="E543" s="2">
        <f t="shared" si="10"/>
        <v>0.6629213483146067</v>
      </c>
      <c r="F543" t="s">
        <v>484</v>
      </c>
      <c r="G543" t="s">
        <v>3725</v>
      </c>
      <c r="H543">
        <v>31</v>
      </c>
      <c r="I543" t="s">
        <v>3730</v>
      </c>
      <c r="J543" t="s">
        <v>707</v>
      </c>
    </row>
    <row r="544" spans="1:11" x14ac:dyDescent="0.55000000000000004">
      <c r="B544" t="s">
        <v>9</v>
      </c>
      <c r="C544" t="s">
        <v>646</v>
      </c>
      <c r="D544">
        <v>60</v>
      </c>
      <c r="E544" s="2">
        <f t="shared" si="10"/>
        <v>0.6741573033707865</v>
      </c>
      <c r="F544" t="s">
        <v>422</v>
      </c>
      <c r="G544" t="s">
        <v>3725</v>
      </c>
      <c r="H544">
        <v>32</v>
      </c>
      <c r="I544" t="s">
        <v>3731</v>
      </c>
      <c r="J544" t="s">
        <v>708</v>
      </c>
    </row>
    <row r="545" spans="1:11" x14ac:dyDescent="0.55000000000000004">
      <c r="B545" t="s">
        <v>9</v>
      </c>
      <c r="C545" t="s">
        <v>646</v>
      </c>
      <c r="D545">
        <v>61</v>
      </c>
      <c r="E545" s="2">
        <f t="shared" si="10"/>
        <v>0.6853932584269663</v>
      </c>
      <c r="F545" t="s">
        <v>258</v>
      </c>
      <c r="G545" t="s">
        <v>3725</v>
      </c>
      <c r="H545">
        <v>33</v>
      </c>
      <c r="I545" t="s">
        <v>2128</v>
      </c>
      <c r="J545" t="s">
        <v>709</v>
      </c>
    </row>
    <row r="546" spans="1:11" x14ac:dyDescent="0.55000000000000004">
      <c r="B546" t="s">
        <v>9</v>
      </c>
      <c r="C546" t="s">
        <v>646</v>
      </c>
      <c r="D546">
        <v>62</v>
      </c>
      <c r="E546" s="2">
        <f t="shared" si="10"/>
        <v>0.6966292134831461</v>
      </c>
      <c r="F546" t="s">
        <v>280</v>
      </c>
      <c r="G546" t="s">
        <v>3726</v>
      </c>
      <c r="H546">
        <v>34</v>
      </c>
      <c r="I546" t="s">
        <v>2128</v>
      </c>
      <c r="J546" t="s">
        <v>710</v>
      </c>
    </row>
    <row r="547" spans="1:11" x14ac:dyDescent="0.55000000000000004">
      <c r="B547" t="s">
        <v>9</v>
      </c>
      <c r="C547" t="s">
        <v>646</v>
      </c>
      <c r="D547">
        <v>63</v>
      </c>
      <c r="E547" s="2">
        <f t="shared" si="10"/>
        <v>0.7078651685393258</v>
      </c>
      <c r="F547" t="s">
        <v>254</v>
      </c>
      <c r="G547" t="s">
        <v>3725</v>
      </c>
      <c r="J547" t="s">
        <v>711</v>
      </c>
    </row>
    <row r="548" spans="1:11" x14ac:dyDescent="0.55000000000000004">
      <c r="B548" t="s">
        <v>9</v>
      </c>
      <c r="C548" t="s">
        <v>646</v>
      </c>
      <c r="D548">
        <v>64</v>
      </c>
      <c r="E548" s="2">
        <f t="shared" si="10"/>
        <v>0.7191011235955056</v>
      </c>
      <c r="F548" t="s">
        <v>254</v>
      </c>
      <c r="G548" t="s">
        <v>3725</v>
      </c>
      <c r="J548" t="s">
        <v>712</v>
      </c>
    </row>
    <row r="549" spans="1:11" x14ac:dyDescent="0.55000000000000004">
      <c r="B549" t="s">
        <v>9</v>
      </c>
      <c r="C549" t="s">
        <v>646</v>
      </c>
      <c r="D549">
        <v>65</v>
      </c>
      <c r="E549" s="2">
        <f t="shared" si="10"/>
        <v>0.7303370786516854</v>
      </c>
      <c r="F549" t="s">
        <v>254</v>
      </c>
      <c r="G549" t="s">
        <v>3725</v>
      </c>
      <c r="J549" t="s">
        <v>713</v>
      </c>
    </row>
    <row r="550" spans="1:11" x14ac:dyDescent="0.55000000000000004">
      <c r="B550" t="s">
        <v>9</v>
      </c>
      <c r="C550" t="s">
        <v>646</v>
      </c>
      <c r="D550">
        <v>66</v>
      </c>
      <c r="E550" s="2">
        <f t="shared" ref="E550:E573" si="11">D550/89</f>
        <v>0.7415730337078652</v>
      </c>
      <c r="F550" t="s">
        <v>280</v>
      </c>
      <c r="G550" t="s">
        <v>3726</v>
      </c>
      <c r="J550" t="s">
        <v>714</v>
      </c>
    </row>
    <row r="551" spans="1:11" x14ac:dyDescent="0.55000000000000004">
      <c r="B551" t="s">
        <v>9</v>
      </c>
      <c r="C551" t="s">
        <v>646</v>
      </c>
      <c r="D551">
        <v>67</v>
      </c>
      <c r="E551" s="2">
        <f t="shared" si="11"/>
        <v>0.7528089887640449</v>
      </c>
      <c r="F551" t="s">
        <v>305</v>
      </c>
      <c r="G551" t="s">
        <v>3723</v>
      </c>
      <c r="J551" t="s">
        <v>715</v>
      </c>
    </row>
    <row r="552" spans="1:11" x14ac:dyDescent="0.55000000000000004">
      <c r="A552" s="5"/>
      <c r="B552" s="5" t="s">
        <v>9</v>
      </c>
      <c r="C552" s="5" t="s">
        <v>646</v>
      </c>
      <c r="D552" s="5">
        <v>68</v>
      </c>
      <c r="E552" s="6">
        <f t="shared" si="11"/>
        <v>0.7640449438202247</v>
      </c>
      <c r="F552" s="5" t="s">
        <v>410</v>
      </c>
      <c r="G552" s="5" t="s">
        <v>3725</v>
      </c>
      <c r="H552" s="5">
        <v>35</v>
      </c>
      <c r="I552" s="5" t="s">
        <v>2128</v>
      </c>
      <c r="J552" s="5" t="s">
        <v>716</v>
      </c>
      <c r="K552" s="5"/>
    </row>
    <row r="553" spans="1:11" x14ac:dyDescent="0.55000000000000004">
      <c r="B553" t="s">
        <v>9</v>
      </c>
      <c r="C553" t="s">
        <v>646</v>
      </c>
      <c r="D553">
        <v>69</v>
      </c>
      <c r="E553" s="2">
        <f t="shared" si="11"/>
        <v>0.7752808988764045</v>
      </c>
      <c r="F553" t="s">
        <v>300</v>
      </c>
      <c r="G553" t="s">
        <v>3725</v>
      </c>
      <c r="J553" t="s">
        <v>717</v>
      </c>
    </row>
    <row r="554" spans="1:11" x14ac:dyDescent="0.55000000000000004">
      <c r="B554" t="s">
        <v>9</v>
      </c>
      <c r="C554" t="s">
        <v>646</v>
      </c>
      <c r="D554">
        <v>70</v>
      </c>
      <c r="E554" s="2">
        <f t="shared" si="11"/>
        <v>0.7865168539325843</v>
      </c>
      <c r="F554" t="s">
        <v>326</v>
      </c>
      <c r="G554" t="s">
        <v>3725</v>
      </c>
      <c r="J554" t="s">
        <v>718</v>
      </c>
    </row>
    <row r="555" spans="1:11" x14ac:dyDescent="0.55000000000000004">
      <c r="B555" t="s">
        <v>9</v>
      </c>
      <c r="C555" t="s">
        <v>646</v>
      </c>
      <c r="D555">
        <v>71</v>
      </c>
      <c r="E555" s="2">
        <f t="shared" si="11"/>
        <v>0.797752808988764</v>
      </c>
      <c r="F555" t="s">
        <v>313</v>
      </c>
      <c r="G555" t="s">
        <v>3725</v>
      </c>
      <c r="J555" t="s">
        <v>719</v>
      </c>
    </row>
    <row r="556" spans="1:11" x14ac:dyDescent="0.55000000000000004">
      <c r="B556" t="s">
        <v>9</v>
      </c>
      <c r="C556" t="s">
        <v>646</v>
      </c>
      <c r="D556">
        <v>72</v>
      </c>
      <c r="E556" s="2">
        <f t="shared" si="11"/>
        <v>0.8089887640449438</v>
      </c>
      <c r="F556" t="s">
        <v>254</v>
      </c>
      <c r="G556" t="s">
        <v>3725</v>
      </c>
      <c r="J556" t="s">
        <v>720</v>
      </c>
    </row>
    <row r="557" spans="1:11" x14ac:dyDescent="0.55000000000000004">
      <c r="B557" t="s">
        <v>9</v>
      </c>
      <c r="C557" t="s">
        <v>646</v>
      </c>
      <c r="D557">
        <v>73</v>
      </c>
      <c r="E557" s="2">
        <f t="shared" si="11"/>
        <v>0.8202247191011236</v>
      </c>
      <c r="F557" t="s">
        <v>254</v>
      </c>
      <c r="G557" t="s">
        <v>3725</v>
      </c>
      <c r="J557" t="s">
        <v>721</v>
      </c>
    </row>
    <row r="558" spans="1:11" x14ac:dyDescent="0.55000000000000004">
      <c r="B558" t="s">
        <v>9</v>
      </c>
      <c r="C558" t="s">
        <v>646</v>
      </c>
      <c r="D558">
        <v>74</v>
      </c>
      <c r="E558" s="2">
        <f t="shared" si="11"/>
        <v>0.8314606741573034</v>
      </c>
      <c r="F558" t="s">
        <v>254</v>
      </c>
      <c r="G558" t="s">
        <v>3725</v>
      </c>
      <c r="J558" t="s">
        <v>722</v>
      </c>
    </row>
    <row r="559" spans="1:11" x14ac:dyDescent="0.55000000000000004">
      <c r="B559" t="s">
        <v>9</v>
      </c>
      <c r="C559" t="s">
        <v>646</v>
      </c>
      <c r="D559">
        <v>75</v>
      </c>
      <c r="E559" s="2">
        <f t="shared" si="11"/>
        <v>0.84269662921348309</v>
      </c>
      <c r="F559" t="s">
        <v>254</v>
      </c>
      <c r="G559" t="s">
        <v>3725</v>
      </c>
      <c r="J559" t="s">
        <v>723</v>
      </c>
    </row>
    <row r="560" spans="1:11" x14ac:dyDescent="0.55000000000000004">
      <c r="B560" t="s">
        <v>9</v>
      </c>
      <c r="C560" t="s">
        <v>646</v>
      </c>
      <c r="D560">
        <v>76</v>
      </c>
      <c r="E560" s="2">
        <f t="shared" si="11"/>
        <v>0.8539325842696629</v>
      </c>
      <c r="F560" t="s">
        <v>264</v>
      </c>
      <c r="G560" t="s">
        <v>3725</v>
      </c>
      <c r="J560" t="s">
        <v>724</v>
      </c>
    </row>
    <row r="561" spans="1:11" x14ac:dyDescent="0.55000000000000004">
      <c r="B561" t="s">
        <v>9</v>
      </c>
      <c r="C561" t="s">
        <v>646</v>
      </c>
      <c r="D561">
        <v>77</v>
      </c>
      <c r="E561" s="2">
        <f t="shared" si="11"/>
        <v>0.8651685393258427</v>
      </c>
      <c r="F561" t="s">
        <v>682</v>
      </c>
      <c r="G561" t="s">
        <v>3725</v>
      </c>
      <c r="H561">
        <v>36</v>
      </c>
      <c r="J561" t="s">
        <v>725</v>
      </c>
    </row>
    <row r="562" spans="1:11" x14ac:dyDescent="0.55000000000000004">
      <c r="B562" t="s">
        <v>9</v>
      </c>
      <c r="C562" t="s">
        <v>646</v>
      </c>
      <c r="D562">
        <v>78</v>
      </c>
      <c r="E562" s="2">
        <f t="shared" si="11"/>
        <v>0.8764044943820225</v>
      </c>
      <c r="F562" t="s">
        <v>726</v>
      </c>
      <c r="G562" t="s">
        <v>3722</v>
      </c>
      <c r="H562">
        <v>37</v>
      </c>
      <c r="I562" t="s">
        <v>3732</v>
      </c>
      <c r="J562" t="s">
        <v>727</v>
      </c>
    </row>
    <row r="563" spans="1:11" x14ac:dyDescent="0.55000000000000004">
      <c r="A563" s="11"/>
      <c r="B563" s="11" t="s">
        <v>9</v>
      </c>
      <c r="C563" s="11" t="s">
        <v>646</v>
      </c>
      <c r="D563" s="11">
        <v>79</v>
      </c>
      <c r="E563" s="12">
        <f t="shared" si="11"/>
        <v>0.88764044943820219</v>
      </c>
      <c r="F563" s="11" t="s">
        <v>488</v>
      </c>
      <c r="G563" s="11" t="s">
        <v>3722</v>
      </c>
      <c r="H563" s="11">
        <v>38</v>
      </c>
      <c r="I563" s="11" t="s">
        <v>3738</v>
      </c>
      <c r="J563" s="11" t="s">
        <v>728</v>
      </c>
      <c r="K563" s="11"/>
    </row>
    <row r="564" spans="1:11" x14ac:dyDescent="0.55000000000000004">
      <c r="B564" t="s">
        <v>9</v>
      </c>
      <c r="C564" t="s">
        <v>646</v>
      </c>
      <c r="D564">
        <v>80</v>
      </c>
      <c r="E564" s="2">
        <f t="shared" si="11"/>
        <v>0.898876404494382</v>
      </c>
      <c r="F564" t="s">
        <v>254</v>
      </c>
      <c r="G564" t="s">
        <v>3725</v>
      </c>
      <c r="J564" t="s">
        <v>729</v>
      </c>
    </row>
    <row r="565" spans="1:11" x14ac:dyDescent="0.55000000000000004">
      <c r="B565" t="s">
        <v>9</v>
      </c>
      <c r="C565" t="s">
        <v>646</v>
      </c>
      <c r="D565">
        <v>81</v>
      </c>
      <c r="E565" s="2">
        <f t="shared" si="11"/>
        <v>0.9101123595505618</v>
      </c>
      <c r="F565" t="s">
        <v>313</v>
      </c>
      <c r="G565" t="s">
        <v>3725</v>
      </c>
      <c r="J565" t="s">
        <v>730</v>
      </c>
    </row>
    <row r="566" spans="1:11" x14ac:dyDescent="0.55000000000000004">
      <c r="B566" t="s">
        <v>9</v>
      </c>
      <c r="C566" t="s">
        <v>646</v>
      </c>
      <c r="D566">
        <v>82</v>
      </c>
      <c r="E566" s="2">
        <f t="shared" si="11"/>
        <v>0.9213483146067416</v>
      </c>
      <c r="F566" t="s">
        <v>291</v>
      </c>
      <c r="G566" t="s">
        <v>3722</v>
      </c>
      <c r="H566">
        <v>39</v>
      </c>
      <c r="J566" t="s">
        <v>731</v>
      </c>
    </row>
    <row r="567" spans="1:11" x14ac:dyDescent="0.55000000000000004">
      <c r="B567" t="s">
        <v>9</v>
      </c>
      <c r="C567" t="s">
        <v>646</v>
      </c>
      <c r="D567">
        <v>83</v>
      </c>
      <c r="E567" s="2">
        <f t="shared" si="11"/>
        <v>0.93258426966292129</v>
      </c>
      <c r="F567" t="s">
        <v>274</v>
      </c>
      <c r="G567" t="s">
        <v>3725</v>
      </c>
      <c r="J567" t="s">
        <v>732</v>
      </c>
    </row>
    <row r="568" spans="1:11" x14ac:dyDescent="0.55000000000000004">
      <c r="B568" t="s">
        <v>9</v>
      </c>
      <c r="C568" t="s">
        <v>646</v>
      </c>
      <c r="D568">
        <v>84</v>
      </c>
      <c r="E568" s="2">
        <f t="shared" si="11"/>
        <v>0.9438202247191011</v>
      </c>
      <c r="F568" t="s">
        <v>254</v>
      </c>
      <c r="G568" t="s">
        <v>3725</v>
      </c>
      <c r="J568" t="s">
        <v>733</v>
      </c>
    </row>
    <row r="569" spans="1:11" x14ac:dyDescent="0.55000000000000004">
      <c r="B569" t="s">
        <v>9</v>
      </c>
      <c r="C569" t="s">
        <v>646</v>
      </c>
      <c r="D569">
        <v>85</v>
      </c>
      <c r="E569" s="2">
        <f t="shared" si="11"/>
        <v>0.9550561797752809</v>
      </c>
      <c r="F569" t="s">
        <v>254</v>
      </c>
      <c r="G569" t="s">
        <v>3725</v>
      </c>
      <c r="J569" t="s">
        <v>734</v>
      </c>
    </row>
    <row r="570" spans="1:11" x14ac:dyDescent="0.55000000000000004">
      <c r="B570" t="s">
        <v>9</v>
      </c>
      <c r="C570" t="s">
        <v>646</v>
      </c>
      <c r="D570">
        <v>86</v>
      </c>
      <c r="E570" s="2">
        <f t="shared" si="11"/>
        <v>0.9662921348314607</v>
      </c>
      <c r="F570" t="s">
        <v>269</v>
      </c>
      <c r="G570" t="s">
        <v>3725</v>
      </c>
      <c r="J570" t="s">
        <v>735</v>
      </c>
    </row>
    <row r="571" spans="1:11" x14ac:dyDescent="0.55000000000000004">
      <c r="B571" t="s">
        <v>9</v>
      </c>
      <c r="C571" t="s">
        <v>646</v>
      </c>
      <c r="D571">
        <v>87</v>
      </c>
      <c r="E571" s="2">
        <f t="shared" si="11"/>
        <v>0.97752808988764039</v>
      </c>
      <c r="F571" t="s">
        <v>583</v>
      </c>
      <c r="G571" t="s">
        <v>3725</v>
      </c>
      <c r="H571">
        <v>40</v>
      </c>
      <c r="J571" t="s">
        <v>736</v>
      </c>
    </row>
    <row r="572" spans="1:11" x14ac:dyDescent="0.55000000000000004">
      <c r="A572" s="11"/>
      <c r="B572" s="11" t="s">
        <v>9</v>
      </c>
      <c r="C572" s="11" t="s">
        <v>646</v>
      </c>
      <c r="D572" s="11">
        <v>88</v>
      </c>
      <c r="E572" s="12">
        <f t="shared" si="11"/>
        <v>0.9887640449438202</v>
      </c>
      <c r="F572" s="11" t="s">
        <v>737</v>
      </c>
      <c r="G572" s="11" t="s">
        <v>3727</v>
      </c>
      <c r="H572" s="11">
        <v>41</v>
      </c>
      <c r="I572" s="11" t="s">
        <v>3739</v>
      </c>
      <c r="J572" s="11" t="s">
        <v>738</v>
      </c>
      <c r="K572" s="11"/>
    </row>
    <row r="573" spans="1:11" x14ac:dyDescent="0.55000000000000004">
      <c r="B573" t="s">
        <v>9</v>
      </c>
      <c r="C573" t="s">
        <v>646</v>
      </c>
      <c r="D573">
        <v>89</v>
      </c>
      <c r="E573" s="2">
        <f t="shared" si="11"/>
        <v>1</v>
      </c>
      <c r="F573" t="s">
        <v>453</v>
      </c>
      <c r="G573" t="s">
        <v>3726</v>
      </c>
      <c r="J573" t="s">
        <v>739</v>
      </c>
    </row>
    <row r="574" spans="1:11" x14ac:dyDescent="0.55000000000000004">
      <c r="B574" t="s">
        <v>9</v>
      </c>
      <c r="C574" t="s">
        <v>740</v>
      </c>
      <c r="D574">
        <v>1</v>
      </c>
      <c r="E574" s="2">
        <f>D574/38</f>
        <v>2.6315789473684209E-2</v>
      </c>
      <c r="F574" t="s">
        <v>274</v>
      </c>
      <c r="G574" t="s">
        <v>3725</v>
      </c>
      <c r="H574">
        <v>1</v>
      </c>
      <c r="I574" t="s">
        <v>2127</v>
      </c>
      <c r="J574" t="s">
        <v>741</v>
      </c>
      <c r="K574" t="s">
        <v>742</v>
      </c>
    </row>
    <row r="575" spans="1:11" x14ac:dyDescent="0.55000000000000004">
      <c r="B575" t="s">
        <v>9</v>
      </c>
      <c r="C575" t="s">
        <v>740</v>
      </c>
      <c r="D575">
        <v>2</v>
      </c>
      <c r="E575" s="2">
        <f t="shared" ref="E575:E611" si="12">D575/38</f>
        <v>5.2631578947368418E-2</v>
      </c>
      <c r="F575" t="s">
        <v>296</v>
      </c>
      <c r="G575" t="s">
        <v>3725</v>
      </c>
      <c r="H575">
        <v>2</v>
      </c>
      <c r="I575" t="s">
        <v>2127</v>
      </c>
      <c r="J575" t="s">
        <v>743</v>
      </c>
      <c r="K575" t="s">
        <v>744</v>
      </c>
    </row>
    <row r="576" spans="1:11" x14ac:dyDescent="0.55000000000000004">
      <c r="B576" t="s">
        <v>9</v>
      </c>
      <c r="C576" t="s">
        <v>740</v>
      </c>
      <c r="D576">
        <v>3</v>
      </c>
      <c r="E576" s="2">
        <f t="shared" si="12"/>
        <v>7.8947368421052627E-2</v>
      </c>
      <c r="F576" t="s">
        <v>264</v>
      </c>
      <c r="G576" t="s">
        <v>3725</v>
      </c>
      <c r="H576">
        <v>3</v>
      </c>
      <c r="I576" t="s">
        <v>2127</v>
      </c>
      <c r="J576" t="s">
        <v>745</v>
      </c>
      <c r="K576" t="s">
        <v>746</v>
      </c>
    </row>
    <row r="577" spans="2:11" x14ac:dyDescent="0.55000000000000004">
      <c r="B577" t="s">
        <v>9</v>
      </c>
      <c r="C577" t="s">
        <v>740</v>
      </c>
      <c r="D577">
        <v>4</v>
      </c>
      <c r="E577" s="2">
        <f t="shared" si="12"/>
        <v>0.10526315789473684</v>
      </c>
      <c r="F577" t="s">
        <v>274</v>
      </c>
      <c r="G577" t="s">
        <v>3725</v>
      </c>
      <c r="J577" t="s">
        <v>747</v>
      </c>
      <c r="K577" t="s">
        <v>748</v>
      </c>
    </row>
    <row r="578" spans="2:11" x14ac:dyDescent="0.55000000000000004">
      <c r="B578" t="s">
        <v>9</v>
      </c>
      <c r="C578" t="s">
        <v>740</v>
      </c>
      <c r="D578">
        <v>5</v>
      </c>
      <c r="E578" s="2">
        <f t="shared" si="12"/>
        <v>0.13157894736842105</v>
      </c>
      <c r="F578" t="s">
        <v>315</v>
      </c>
      <c r="G578" t="s">
        <v>3725</v>
      </c>
      <c r="H578">
        <v>4</v>
      </c>
      <c r="I578" t="s">
        <v>2127</v>
      </c>
      <c r="J578" t="s">
        <v>749</v>
      </c>
      <c r="K578" t="s">
        <v>750</v>
      </c>
    </row>
    <row r="579" spans="2:11" x14ac:dyDescent="0.55000000000000004">
      <c r="B579" t="s">
        <v>9</v>
      </c>
      <c r="C579" t="s">
        <v>740</v>
      </c>
      <c r="D579">
        <v>6</v>
      </c>
      <c r="E579" s="2">
        <f t="shared" si="12"/>
        <v>0.15789473684210525</v>
      </c>
      <c r="F579" t="s">
        <v>262</v>
      </c>
      <c r="G579" t="s">
        <v>3723</v>
      </c>
      <c r="H579">
        <v>5</v>
      </c>
      <c r="I579" t="s">
        <v>2127</v>
      </c>
      <c r="J579" t="s">
        <v>751</v>
      </c>
      <c r="K579" t="s">
        <v>752</v>
      </c>
    </row>
    <row r="580" spans="2:11" x14ac:dyDescent="0.55000000000000004">
      <c r="B580" t="s">
        <v>9</v>
      </c>
      <c r="C580" t="s">
        <v>740</v>
      </c>
      <c r="D580">
        <v>7</v>
      </c>
      <c r="E580" s="2">
        <f t="shared" si="12"/>
        <v>0.18421052631578946</v>
      </c>
      <c r="F580" t="s">
        <v>276</v>
      </c>
      <c r="G580" t="s">
        <v>3725</v>
      </c>
      <c r="H580">
        <v>6</v>
      </c>
      <c r="I580" t="s">
        <v>2127</v>
      </c>
      <c r="J580" t="s">
        <v>753</v>
      </c>
      <c r="K580" t="s">
        <v>754</v>
      </c>
    </row>
    <row r="581" spans="2:11" x14ac:dyDescent="0.55000000000000004">
      <c r="B581" t="s">
        <v>9</v>
      </c>
      <c r="C581" t="s">
        <v>740</v>
      </c>
      <c r="D581">
        <v>8</v>
      </c>
      <c r="E581" s="2">
        <f t="shared" si="12"/>
        <v>0.21052631578947367</v>
      </c>
      <c r="F581" t="s">
        <v>252</v>
      </c>
      <c r="G581" t="s">
        <v>3725</v>
      </c>
      <c r="H581">
        <v>7</v>
      </c>
      <c r="I581" t="s">
        <v>2127</v>
      </c>
      <c r="J581" t="s">
        <v>755</v>
      </c>
      <c r="K581" t="s">
        <v>756</v>
      </c>
    </row>
    <row r="582" spans="2:11" x14ac:dyDescent="0.55000000000000004">
      <c r="B582" t="s">
        <v>9</v>
      </c>
      <c r="C582" t="s">
        <v>740</v>
      </c>
      <c r="D582">
        <v>9</v>
      </c>
      <c r="E582" s="2">
        <f t="shared" si="12"/>
        <v>0.23684210526315788</v>
      </c>
      <c r="F582" t="s">
        <v>474</v>
      </c>
      <c r="G582" t="s">
        <v>3725</v>
      </c>
      <c r="H582">
        <v>8</v>
      </c>
      <c r="I582" t="s">
        <v>2127</v>
      </c>
      <c r="J582" t="s">
        <v>757</v>
      </c>
      <c r="K582" t="s">
        <v>758</v>
      </c>
    </row>
    <row r="583" spans="2:11" x14ac:dyDescent="0.55000000000000004">
      <c r="B583" t="s">
        <v>9</v>
      </c>
      <c r="C583" t="s">
        <v>740</v>
      </c>
      <c r="D583">
        <v>10</v>
      </c>
      <c r="E583" s="2">
        <f t="shared" si="12"/>
        <v>0.26315789473684209</v>
      </c>
      <c r="F583" t="s">
        <v>614</v>
      </c>
      <c r="G583" t="s">
        <v>3725</v>
      </c>
      <c r="H583">
        <v>9</v>
      </c>
      <c r="I583" t="s">
        <v>2127</v>
      </c>
      <c r="J583" t="s">
        <v>759</v>
      </c>
      <c r="K583" t="s">
        <v>760</v>
      </c>
    </row>
    <row r="584" spans="2:11" x14ac:dyDescent="0.55000000000000004">
      <c r="B584" t="s">
        <v>9</v>
      </c>
      <c r="C584" t="s">
        <v>740</v>
      </c>
      <c r="D584">
        <v>11</v>
      </c>
      <c r="E584" s="2">
        <f t="shared" si="12"/>
        <v>0.28947368421052633</v>
      </c>
      <c r="F584" t="s">
        <v>510</v>
      </c>
      <c r="G584" t="s">
        <v>3722</v>
      </c>
      <c r="H584">
        <v>10</v>
      </c>
      <c r="I584" t="s">
        <v>3722</v>
      </c>
      <c r="J584" t="s">
        <v>761</v>
      </c>
      <c r="K584" t="s">
        <v>762</v>
      </c>
    </row>
    <row r="585" spans="2:11" x14ac:dyDescent="0.55000000000000004">
      <c r="B585" t="s">
        <v>9</v>
      </c>
      <c r="C585" t="s">
        <v>740</v>
      </c>
      <c r="D585">
        <v>12</v>
      </c>
      <c r="E585" s="2">
        <f t="shared" si="12"/>
        <v>0.31578947368421051</v>
      </c>
      <c r="F585" t="s">
        <v>291</v>
      </c>
      <c r="G585" t="s">
        <v>3722</v>
      </c>
      <c r="H585">
        <v>11</v>
      </c>
      <c r="I585" t="s">
        <v>2128</v>
      </c>
      <c r="J585" t="s">
        <v>763</v>
      </c>
      <c r="K585" t="s">
        <v>764</v>
      </c>
    </row>
    <row r="586" spans="2:11" x14ac:dyDescent="0.55000000000000004">
      <c r="B586" t="s">
        <v>9</v>
      </c>
      <c r="C586" t="s">
        <v>740</v>
      </c>
      <c r="D586">
        <v>13</v>
      </c>
      <c r="E586" s="2">
        <f t="shared" si="12"/>
        <v>0.34210526315789475</v>
      </c>
      <c r="F586" t="s">
        <v>474</v>
      </c>
      <c r="G586" t="s">
        <v>3725</v>
      </c>
      <c r="J586" t="s">
        <v>765</v>
      </c>
      <c r="K586" t="s">
        <v>766</v>
      </c>
    </row>
    <row r="587" spans="2:11" x14ac:dyDescent="0.55000000000000004">
      <c r="B587" t="s">
        <v>9</v>
      </c>
      <c r="C587" t="s">
        <v>740</v>
      </c>
      <c r="D587">
        <v>14</v>
      </c>
      <c r="E587" s="2">
        <f t="shared" si="12"/>
        <v>0.36842105263157893</v>
      </c>
      <c r="F587" t="s">
        <v>252</v>
      </c>
      <c r="G587" t="s">
        <v>3725</v>
      </c>
      <c r="J587" t="s">
        <v>767</v>
      </c>
      <c r="K587" t="s">
        <v>768</v>
      </c>
    </row>
    <row r="588" spans="2:11" x14ac:dyDescent="0.55000000000000004">
      <c r="B588" t="s">
        <v>9</v>
      </c>
      <c r="C588" t="s">
        <v>740</v>
      </c>
      <c r="D588">
        <v>15</v>
      </c>
      <c r="E588" s="2">
        <f t="shared" si="12"/>
        <v>0.39473684210526316</v>
      </c>
      <c r="F588" t="s">
        <v>510</v>
      </c>
      <c r="G588" t="s">
        <v>3722</v>
      </c>
      <c r="J588" t="s">
        <v>769</v>
      </c>
      <c r="K588" t="s">
        <v>770</v>
      </c>
    </row>
    <row r="589" spans="2:11" x14ac:dyDescent="0.55000000000000004">
      <c r="B589" t="s">
        <v>9</v>
      </c>
      <c r="C589" t="s">
        <v>740</v>
      </c>
      <c r="D589">
        <v>16</v>
      </c>
      <c r="E589" s="2">
        <f t="shared" si="12"/>
        <v>0.42105263157894735</v>
      </c>
      <c r="F589" t="s">
        <v>252</v>
      </c>
      <c r="G589" t="s">
        <v>3725</v>
      </c>
      <c r="J589" t="s">
        <v>771</v>
      </c>
      <c r="K589" t="s">
        <v>772</v>
      </c>
    </row>
    <row r="590" spans="2:11" x14ac:dyDescent="0.55000000000000004">
      <c r="B590" t="s">
        <v>9</v>
      </c>
      <c r="C590" t="s">
        <v>740</v>
      </c>
      <c r="D590">
        <v>17</v>
      </c>
      <c r="E590" s="2">
        <f t="shared" si="12"/>
        <v>0.44736842105263158</v>
      </c>
      <c r="F590" t="s">
        <v>471</v>
      </c>
      <c r="G590" t="s">
        <v>3726</v>
      </c>
      <c r="H590">
        <v>12</v>
      </c>
      <c r="I590" t="s">
        <v>3742</v>
      </c>
      <c r="J590" t="s">
        <v>773</v>
      </c>
      <c r="K590" t="s">
        <v>774</v>
      </c>
    </row>
    <row r="591" spans="2:11" x14ac:dyDescent="0.55000000000000004">
      <c r="B591" t="s">
        <v>9</v>
      </c>
      <c r="C591" t="s">
        <v>740</v>
      </c>
      <c r="D591">
        <v>18</v>
      </c>
      <c r="E591" s="2">
        <f t="shared" si="12"/>
        <v>0.47368421052631576</v>
      </c>
      <c r="F591" t="s">
        <v>252</v>
      </c>
      <c r="G591" t="s">
        <v>3725</v>
      </c>
      <c r="J591" t="s">
        <v>775</v>
      </c>
      <c r="K591" t="s">
        <v>776</v>
      </c>
    </row>
    <row r="592" spans="2:11" x14ac:dyDescent="0.55000000000000004">
      <c r="B592" t="s">
        <v>9</v>
      </c>
      <c r="C592" t="s">
        <v>740</v>
      </c>
      <c r="D592">
        <v>19</v>
      </c>
      <c r="E592" s="2">
        <f t="shared" si="12"/>
        <v>0.5</v>
      </c>
      <c r="F592" t="s">
        <v>614</v>
      </c>
      <c r="G592" t="s">
        <v>3725</v>
      </c>
      <c r="J592" t="s">
        <v>777</v>
      </c>
      <c r="K592" t="s">
        <v>778</v>
      </c>
    </row>
    <row r="593" spans="1:11" x14ac:dyDescent="0.55000000000000004">
      <c r="A593" s="8"/>
      <c r="B593" s="8" t="s">
        <v>9</v>
      </c>
      <c r="C593" s="8" t="s">
        <v>740</v>
      </c>
      <c r="D593" s="8">
        <v>20</v>
      </c>
      <c r="E593" s="9">
        <f t="shared" si="12"/>
        <v>0.52631578947368418</v>
      </c>
      <c r="F593" s="8" t="s">
        <v>310</v>
      </c>
      <c r="G593" s="8" t="s">
        <v>3726</v>
      </c>
      <c r="H593" s="8">
        <v>13</v>
      </c>
      <c r="I593" s="8" t="s">
        <v>2128</v>
      </c>
      <c r="J593" s="8" t="s">
        <v>779</v>
      </c>
      <c r="K593" s="8" t="s">
        <v>780</v>
      </c>
    </row>
    <row r="594" spans="1:11" x14ac:dyDescent="0.55000000000000004">
      <c r="B594" t="s">
        <v>9</v>
      </c>
      <c r="C594" t="s">
        <v>740</v>
      </c>
      <c r="D594">
        <v>21</v>
      </c>
      <c r="E594" s="2">
        <f t="shared" si="12"/>
        <v>0.55263157894736847</v>
      </c>
      <c r="F594" t="s">
        <v>326</v>
      </c>
      <c r="G594" t="s">
        <v>3725</v>
      </c>
      <c r="H594">
        <v>14</v>
      </c>
      <c r="I594" t="s">
        <v>3725</v>
      </c>
      <c r="J594" t="s">
        <v>781</v>
      </c>
      <c r="K594" t="s">
        <v>782</v>
      </c>
    </row>
    <row r="595" spans="1:11" x14ac:dyDescent="0.55000000000000004">
      <c r="B595" t="s">
        <v>9</v>
      </c>
      <c r="C595" t="s">
        <v>740</v>
      </c>
      <c r="D595">
        <v>22</v>
      </c>
      <c r="E595" s="2">
        <f t="shared" si="12"/>
        <v>0.57894736842105265</v>
      </c>
      <c r="F595" t="s">
        <v>418</v>
      </c>
      <c r="G595" t="s">
        <v>3721</v>
      </c>
      <c r="H595">
        <v>15</v>
      </c>
      <c r="I595" t="s">
        <v>3728</v>
      </c>
      <c r="J595" t="s">
        <v>783</v>
      </c>
      <c r="K595" t="s">
        <v>784</v>
      </c>
    </row>
    <row r="596" spans="1:11" x14ac:dyDescent="0.55000000000000004">
      <c r="A596" s="5"/>
      <c r="B596" s="5" t="s">
        <v>9</v>
      </c>
      <c r="C596" s="5" t="s">
        <v>740</v>
      </c>
      <c r="D596" s="5">
        <v>23</v>
      </c>
      <c r="E596" s="6">
        <f t="shared" si="12"/>
        <v>0.60526315789473684</v>
      </c>
      <c r="F596" s="5" t="s">
        <v>300</v>
      </c>
      <c r="G596" s="5" t="s">
        <v>3725</v>
      </c>
      <c r="H596" s="5">
        <v>16</v>
      </c>
      <c r="I596" s="5" t="s">
        <v>2128</v>
      </c>
      <c r="J596" s="5" t="s">
        <v>785</v>
      </c>
      <c r="K596" s="5" t="s">
        <v>786</v>
      </c>
    </row>
    <row r="597" spans="1:11" x14ac:dyDescent="0.55000000000000004">
      <c r="B597" t="s">
        <v>9</v>
      </c>
      <c r="C597" t="s">
        <v>740</v>
      </c>
      <c r="D597">
        <v>24</v>
      </c>
      <c r="E597" s="2">
        <f t="shared" si="12"/>
        <v>0.63157894736842102</v>
      </c>
      <c r="F597" t="s">
        <v>313</v>
      </c>
      <c r="G597" t="s">
        <v>3725</v>
      </c>
      <c r="H597">
        <v>17</v>
      </c>
      <c r="J597" t="s">
        <v>787</v>
      </c>
      <c r="K597" t="s">
        <v>788</v>
      </c>
    </row>
    <row r="598" spans="1:11" x14ac:dyDescent="0.55000000000000004">
      <c r="B598" t="s">
        <v>9</v>
      </c>
      <c r="C598" t="s">
        <v>740</v>
      </c>
      <c r="D598">
        <v>25</v>
      </c>
      <c r="E598" s="2">
        <f t="shared" si="12"/>
        <v>0.65789473684210531</v>
      </c>
      <c r="F598" t="s">
        <v>274</v>
      </c>
      <c r="G598" t="s">
        <v>3725</v>
      </c>
      <c r="J598" t="s">
        <v>789</v>
      </c>
      <c r="K598" t="s">
        <v>790</v>
      </c>
    </row>
    <row r="599" spans="1:11" x14ac:dyDescent="0.55000000000000004">
      <c r="B599" t="s">
        <v>9</v>
      </c>
      <c r="C599" t="s">
        <v>740</v>
      </c>
      <c r="D599">
        <v>26</v>
      </c>
      <c r="E599" s="2">
        <f t="shared" si="12"/>
        <v>0.68421052631578949</v>
      </c>
      <c r="F599" t="s">
        <v>254</v>
      </c>
      <c r="G599" t="s">
        <v>3725</v>
      </c>
      <c r="H599">
        <v>18</v>
      </c>
      <c r="J599" t="s">
        <v>791</v>
      </c>
      <c r="K599" t="s">
        <v>792</v>
      </c>
    </row>
    <row r="600" spans="1:11" x14ac:dyDescent="0.55000000000000004">
      <c r="B600" t="s">
        <v>9</v>
      </c>
      <c r="C600" t="s">
        <v>740</v>
      </c>
      <c r="D600">
        <v>27</v>
      </c>
      <c r="E600" s="2">
        <f t="shared" si="12"/>
        <v>0.71052631578947367</v>
      </c>
      <c r="F600" t="s">
        <v>510</v>
      </c>
      <c r="G600" t="s">
        <v>3722</v>
      </c>
      <c r="J600" t="s">
        <v>793</v>
      </c>
      <c r="K600" t="s">
        <v>794</v>
      </c>
    </row>
    <row r="601" spans="1:11" x14ac:dyDescent="0.55000000000000004">
      <c r="A601" s="11"/>
      <c r="B601" s="11" t="s">
        <v>9</v>
      </c>
      <c r="C601" s="11" t="s">
        <v>740</v>
      </c>
      <c r="D601" s="11">
        <v>28</v>
      </c>
      <c r="E601" s="12">
        <f t="shared" si="12"/>
        <v>0.73684210526315785</v>
      </c>
      <c r="F601" s="11" t="s">
        <v>305</v>
      </c>
      <c r="G601" s="11" t="s">
        <v>3723</v>
      </c>
      <c r="H601" s="11">
        <v>19</v>
      </c>
      <c r="I601" s="11" t="s">
        <v>3723</v>
      </c>
      <c r="J601" s="11" t="s">
        <v>795</v>
      </c>
      <c r="K601" s="11" t="s">
        <v>796</v>
      </c>
    </row>
    <row r="602" spans="1:11" x14ac:dyDescent="0.55000000000000004">
      <c r="B602" t="s">
        <v>9</v>
      </c>
      <c r="C602" t="s">
        <v>740</v>
      </c>
      <c r="D602">
        <v>29</v>
      </c>
      <c r="E602" s="2">
        <f t="shared" si="12"/>
        <v>0.76315789473684215</v>
      </c>
      <c r="F602" t="s">
        <v>254</v>
      </c>
      <c r="G602" t="s">
        <v>3725</v>
      </c>
      <c r="J602" t="s">
        <v>797</v>
      </c>
      <c r="K602" t="s">
        <v>798</v>
      </c>
    </row>
    <row r="603" spans="1:11" x14ac:dyDescent="0.55000000000000004">
      <c r="B603" t="s">
        <v>9</v>
      </c>
      <c r="C603" t="s">
        <v>740</v>
      </c>
      <c r="D603">
        <v>30</v>
      </c>
      <c r="E603" s="2">
        <f t="shared" si="12"/>
        <v>0.78947368421052633</v>
      </c>
      <c r="F603" t="s">
        <v>305</v>
      </c>
      <c r="G603" t="s">
        <v>3723</v>
      </c>
      <c r="J603" t="s">
        <v>799</v>
      </c>
      <c r="K603" t="s">
        <v>800</v>
      </c>
    </row>
    <row r="604" spans="1:11" x14ac:dyDescent="0.55000000000000004">
      <c r="B604" t="s">
        <v>9</v>
      </c>
      <c r="C604" t="s">
        <v>740</v>
      </c>
      <c r="D604">
        <v>31</v>
      </c>
      <c r="E604" s="2">
        <f t="shared" si="12"/>
        <v>0.81578947368421051</v>
      </c>
      <c r="F604" t="s">
        <v>282</v>
      </c>
      <c r="G604" t="s">
        <v>3725</v>
      </c>
      <c r="H604">
        <v>20</v>
      </c>
      <c r="J604" t="s">
        <v>801</v>
      </c>
      <c r="K604" t="s">
        <v>802</v>
      </c>
    </row>
    <row r="605" spans="1:11" x14ac:dyDescent="0.55000000000000004">
      <c r="B605" t="s">
        <v>9</v>
      </c>
      <c r="C605" t="s">
        <v>740</v>
      </c>
      <c r="D605">
        <v>32</v>
      </c>
      <c r="E605" s="2">
        <f t="shared" si="12"/>
        <v>0.84210526315789469</v>
      </c>
      <c r="F605" t="s">
        <v>300</v>
      </c>
      <c r="G605" t="s">
        <v>3725</v>
      </c>
      <c r="J605" t="s">
        <v>803</v>
      </c>
      <c r="K605" t="s">
        <v>804</v>
      </c>
    </row>
    <row r="606" spans="1:11" x14ac:dyDescent="0.55000000000000004">
      <c r="B606" t="s">
        <v>9</v>
      </c>
      <c r="C606" t="s">
        <v>740</v>
      </c>
      <c r="D606">
        <v>33</v>
      </c>
      <c r="E606" s="2">
        <f t="shared" si="12"/>
        <v>0.86842105263157898</v>
      </c>
      <c r="F606" t="s">
        <v>305</v>
      </c>
      <c r="G606" t="s">
        <v>3723</v>
      </c>
      <c r="J606" t="s">
        <v>805</v>
      </c>
      <c r="K606" t="s">
        <v>806</v>
      </c>
    </row>
    <row r="607" spans="1:11" x14ac:dyDescent="0.55000000000000004">
      <c r="B607" t="s">
        <v>9</v>
      </c>
      <c r="C607" t="s">
        <v>740</v>
      </c>
      <c r="D607">
        <v>34</v>
      </c>
      <c r="E607" s="2">
        <f t="shared" si="12"/>
        <v>0.89473684210526316</v>
      </c>
      <c r="F607" t="s">
        <v>252</v>
      </c>
      <c r="G607" t="s">
        <v>3725</v>
      </c>
      <c r="J607" t="s">
        <v>807</v>
      </c>
      <c r="K607" t="s">
        <v>808</v>
      </c>
    </row>
    <row r="608" spans="1:11" x14ac:dyDescent="0.55000000000000004">
      <c r="B608" t="s">
        <v>9</v>
      </c>
      <c r="C608" t="s">
        <v>740</v>
      </c>
      <c r="D608">
        <v>35</v>
      </c>
      <c r="E608" s="2">
        <f t="shared" si="12"/>
        <v>0.92105263157894735</v>
      </c>
      <c r="F608" t="s">
        <v>305</v>
      </c>
      <c r="G608" t="s">
        <v>3723</v>
      </c>
      <c r="J608" t="s">
        <v>809</v>
      </c>
      <c r="K608" t="s">
        <v>810</v>
      </c>
    </row>
    <row r="609" spans="1:11" x14ac:dyDescent="0.55000000000000004">
      <c r="A609" s="11"/>
      <c r="B609" s="11" t="s">
        <v>9</v>
      </c>
      <c r="C609" s="11" t="s">
        <v>740</v>
      </c>
      <c r="D609" s="11">
        <v>36</v>
      </c>
      <c r="E609" s="12">
        <f t="shared" si="12"/>
        <v>0.94736842105263153</v>
      </c>
      <c r="F609" s="11" t="s">
        <v>504</v>
      </c>
      <c r="G609" s="11" t="s">
        <v>3721</v>
      </c>
      <c r="H609" s="11">
        <v>21</v>
      </c>
      <c r="I609" s="11" t="s">
        <v>3721</v>
      </c>
      <c r="J609" s="11" t="s">
        <v>811</v>
      </c>
      <c r="K609" s="11" t="s">
        <v>812</v>
      </c>
    </row>
    <row r="610" spans="1:11" x14ac:dyDescent="0.55000000000000004">
      <c r="B610" t="s">
        <v>9</v>
      </c>
      <c r="C610" t="s">
        <v>740</v>
      </c>
      <c r="D610">
        <v>37</v>
      </c>
      <c r="E610" s="2">
        <f t="shared" si="12"/>
        <v>0.97368421052631582</v>
      </c>
      <c r="F610" t="s">
        <v>453</v>
      </c>
      <c r="G610" t="s">
        <v>3726</v>
      </c>
      <c r="H610">
        <v>22</v>
      </c>
      <c r="J610" t="s">
        <v>813</v>
      </c>
      <c r="K610" t="s">
        <v>814</v>
      </c>
    </row>
    <row r="611" spans="1:11" x14ac:dyDescent="0.55000000000000004">
      <c r="B611" t="s">
        <v>9</v>
      </c>
      <c r="C611" t="s">
        <v>740</v>
      </c>
      <c r="D611">
        <v>38</v>
      </c>
      <c r="E611" s="2">
        <f t="shared" si="12"/>
        <v>1</v>
      </c>
      <c r="F611" t="s">
        <v>264</v>
      </c>
      <c r="G611" t="s">
        <v>3725</v>
      </c>
      <c r="J611" t="s">
        <v>815</v>
      </c>
      <c r="K611" t="s">
        <v>816</v>
      </c>
    </row>
    <row r="612" spans="1:11" x14ac:dyDescent="0.55000000000000004">
      <c r="B612" t="s">
        <v>9</v>
      </c>
      <c r="C612" t="s">
        <v>817</v>
      </c>
      <c r="D612">
        <v>1</v>
      </c>
      <c r="E612" s="2">
        <f>D612/56</f>
        <v>1.7857142857142856E-2</v>
      </c>
      <c r="F612" t="s">
        <v>276</v>
      </c>
      <c r="G612" t="s">
        <v>3725</v>
      </c>
      <c r="H612">
        <v>1</v>
      </c>
      <c r="I612" t="s">
        <v>2127</v>
      </c>
      <c r="J612" t="s">
        <v>818</v>
      </c>
      <c r="K612" t="s">
        <v>819</v>
      </c>
    </row>
    <row r="613" spans="1:11" x14ac:dyDescent="0.55000000000000004">
      <c r="B613" t="s">
        <v>9</v>
      </c>
      <c r="C613" t="s">
        <v>817</v>
      </c>
      <c r="D613">
        <v>2</v>
      </c>
      <c r="E613" s="2">
        <f t="shared" ref="E613:E667" si="13">D613/56</f>
        <v>3.5714285714285712E-2</v>
      </c>
      <c r="F613" t="s">
        <v>291</v>
      </c>
      <c r="G613" t="s">
        <v>3722</v>
      </c>
      <c r="H613">
        <v>2</v>
      </c>
      <c r="I613" t="s">
        <v>2127</v>
      </c>
      <c r="J613" t="s">
        <v>820</v>
      </c>
      <c r="K613" t="s">
        <v>821</v>
      </c>
    </row>
    <row r="614" spans="1:11" x14ac:dyDescent="0.55000000000000004">
      <c r="B614" t="s">
        <v>9</v>
      </c>
      <c r="C614" t="s">
        <v>817</v>
      </c>
      <c r="D614">
        <v>3</v>
      </c>
      <c r="E614" s="2">
        <f t="shared" si="13"/>
        <v>5.3571428571428568E-2</v>
      </c>
      <c r="F614" t="s">
        <v>274</v>
      </c>
      <c r="G614" t="s">
        <v>3725</v>
      </c>
      <c r="H614">
        <v>3</v>
      </c>
      <c r="I614" t="s">
        <v>2127</v>
      </c>
      <c r="J614" t="s">
        <v>822</v>
      </c>
      <c r="K614" t="s">
        <v>823</v>
      </c>
    </row>
    <row r="615" spans="1:11" x14ac:dyDescent="0.55000000000000004">
      <c r="B615" t="s">
        <v>9</v>
      </c>
      <c r="C615" t="s">
        <v>817</v>
      </c>
      <c r="D615">
        <v>4</v>
      </c>
      <c r="E615" s="2">
        <f t="shared" si="13"/>
        <v>7.1428571428571425E-2</v>
      </c>
      <c r="F615" t="s">
        <v>378</v>
      </c>
      <c r="G615" t="s">
        <v>3725</v>
      </c>
      <c r="H615">
        <v>4</v>
      </c>
      <c r="I615" t="s">
        <v>2127</v>
      </c>
      <c r="J615" t="s">
        <v>824</v>
      </c>
      <c r="K615" t="s">
        <v>825</v>
      </c>
    </row>
    <row r="616" spans="1:11" x14ac:dyDescent="0.55000000000000004">
      <c r="B616" t="s">
        <v>9</v>
      </c>
      <c r="C616" t="s">
        <v>817</v>
      </c>
      <c r="D616">
        <v>5</v>
      </c>
      <c r="E616" s="2">
        <f t="shared" si="13"/>
        <v>8.9285714285714288E-2</v>
      </c>
      <c r="F616" t="s">
        <v>315</v>
      </c>
      <c r="G616" t="s">
        <v>3725</v>
      </c>
      <c r="H616">
        <v>5</v>
      </c>
      <c r="I616" t="s">
        <v>2127</v>
      </c>
      <c r="J616" t="s">
        <v>826</v>
      </c>
      <c r="K616" t="s">
        <v>827</v>
      </c>
    </row>
    <row r="617" spans="1:11" x14ac:dyDescent="0.55000000000000004">
      <c r="B617" t="s">
        <v>9</v>
      </c>
      <c r="C617" t="s">
        <v>817</v>
      </c>
      <c r="D617">
        <v>6</v>
      </c>
      <c r="E617" s="2">
        <f t="shared" si="13"/>
        <v>0.10714285714285714</v>
      </c>
      <c r="F617" t="s">
        <v>474</v>
      </c>
      <c r="G617" t="s">
        <v>3725</v>
      </c>
      <c r="H617">
        <v>6</v>
      </c>
      <c r="I617" t="s">
        <v>2127</v>
      </c>
      <c r="J617" t="s">
        <v>828</v>
      </c>
      <c r="K617" t="s">
        <v>829</v>
      </c>
    </row>
    <row r="618" spans="1:11" x14ac:dyDescent="0.55000000000000004">
      <c r="B618" t="s">
        <v>9</v>
      </c>
      <c r="C618" t="s">
        <v>817</v>
      </c>
      <c r="D618">
        <v>7</v>
      </c>
      <c r="E618" s="2">
        <f t="shared" si="13"/>
        <v>0.125</v>
      </c>
      <c r="F618" t="s">
        <v>274</v>
      </c>
      <c r="G618" t="s">
        <v>3725</v>
      </c>
      <c r="J618" t="s">
        <v>830</v>
      </c>
      <c r="K618" t="s">
        <v>831</v>
      </c>
    </row>
    <row r="619" spans="1:11" x14ac:dyDescent="0.55000000000000004">
      <c r="B619" t="s">
        <v>9</v>
      </c>
      <c r="C619" t="s">
        <v>817</v>
      </c>
      <c r="D619">
        <v>8</v>
      </c>
      <c r="E619" s="2">
        <f t="shared" si="13"/>
        <v>0.14285714285714285</v>
      </c>
      <c r="F619" t="s">
        <v>300</v>
      </c>
      <c r="G619" t="s">
        <v>3725</v>
      </c>
      <c r="H619">
        <v>7</v>
      </c>
      <c r="I619" t="s">
        <v>2127</v>
      </c>
      <c r="J619" t="s">
        <v>832</v>
      </c>
      <c r="K619" t="s">
        <v>833</v>
      </c>
    </row>
    <row r="620" spans="1:11" x14ac:dyDescent="0.55000000000000004">
      <c r="B620" t="s">
        <v>9</v>
      </c>
      <c r="C620" t="s">
        <v>817</v>
      </c>
      <c r="D620">
        <v>9</v>
      </c>
      <c r="E620" s="2">
        <f t="shared" si="13"/>
        <v>0.16071428571428573</v>
      </c>
      <c r="F620" t="s">
        <v>418</v>
      </c>
      <c r="G620" t="s">
        <v>3721</v>
      </c>
      <c r="H620">
        <v>8</v>
      </c>
      <c r="I620" t="s">
        <v>3728</v>
      </c>
      <c r="J620" t="s">
        <v>834</v>
      </c>
      <c r="K620" t="s">
        <v>835</v>
      </c>
    </row>
    <row r="621" spans="1:11" x14ac:dyDescent="0.55000000000000004">
      <c r="B621" t="s">
        <v>9</v>
      </c>
      <c r="C621" t="s">
        <v>817</v>
      </c>
      <c r="D621">
        <v>10</v>
      </c>
      <c r="E621" s="2">
        <f t="shared" si="13"/>
        <v>0.17857142857142858</v>
      </c>
      <c r="F621" t="s">
        <v>256</v>
      </c>
      <c r="G621" t="s">
        <v>3725</v>
      </c>
      <c r="H621">
        <v>9</v>
      </c>
      <c r="I621" t="s">
        <v>2127</v>
      </c>
      <c r="J621" t="s">
        <v>836</v>
      </c>
      <c r="K621" t="s">
        <v>837</v>
      </c>
    </row>
    <row r="622" spans="1:11" x14ac:dyDescent="0.55000000000000004">
      <c r="B622" t="s">
        <v>9</v>
      </c>
      <c r="C622" t="s">
        <v>817</v>
      </c>
      <c r="D622">
        <v>11</v>
      </c>
      <c r="E622" s="2">
        <f t="shared" si="13"/>
        <v>0.19642857142857142</v>
      </c>
      <c r="F622" t="s">
        <v>264</v>
      </c>
      <c r="G622" t="s">
        <v>3725</v>
      </c>
      <c r="H622">
        <v>10</v>
      </c>
      <c r="I622" t="s">
        <v>2127</v>
      </c>
      <c r="J622" t="s">
        <v>838</v>
      </c>
      <c r="K622" t="s">
        <v>839</v>
      </c>
    </row>
    <row r="623" spans="1:11" x14ac:dyDescent="0.55000000000000004">
      <c r="B623" t="s">
        <v>9</v>
      </c>
      <c r="C623" t="s">
        <v>817</v>
      </c>
      <c r="D623">
        <v>12</v>
      </c>
      <c r="E623" s="2">
        <f t="shared" si="13"/>
        <v>0.21428571428571427</v>
      </c>
      <c r="F623" t="s">
        <v>264</v>
      </c>
      <c r="G623" t="s">
        <v>3725</v>
      </c>
      <c r="J623" t="s">
        <v>840</v>
      </c>
      <c r="K623" t="s">
        <v>841</v>
      </c>
    </row>
    <row r="624" spans="1:11" x14ac:dyDescent="0.55000000000000004">
      <c r="B624" t="s">
        <v>9</v>
      </c>
      <c r="C624" t="s">
        <v>817</v>
      </c>
      <c r="D624">
        <v>13</v>
      </c>
      <c r="E624" s="2">
        <f t="shared" si="13"/>
        <v>0.23214285714285715</v>
      </c>
      <c r="F624" t="s">
        <v>282</v>
      </c>
      <c r="G624" t="s">
        <v>3725</v>
      </c>
      <c r="H624">
        <v>11</v>
      </c>
      <c r="I624" t="s">
        <v>2127</v>
      </c>
      <c r="J624" t="s">
        <v>842</v>
      </c>
      <c r="K624" t="s">
        <v>843</v>
      </c>
    </row>
    <row r="625" spans="1:11" x14ac:dyDescent="0.55000000000000004">
      <c r="B625" t="s">
        <v>9</v>
      </c>
      <c r="C625" t="s">
        <v>817</v>
      </c>
      <c r="D625">
        <v>14</v>
      </c>
      <c r="E625" s="2">
        <f t="shared" si="13"/>
        <v>0.25</v>
      </c>
      <c r="F625" t="s">
        <v>252</v>
      </c>
      <c r="G625" t="s">
        <v>3725</v>
      </c>
      <c r="H625">
        <v>12</v>
      </c>
      <c r="I625" t="s">
        <v>3725</v>
      </c>
      <c r="J625" t="s">
        <v>844</v>
      </c>
      <c r="K625" t="s">
        <v>845</v>
      </c>
    </row>
    <row r="626" spans="1:11" x14ac:dyDescent="0.55000000000000004">
      <c r="B626" t="s">
        <v>9</v>
      </c>
      <c r="C626" t="s">
        <v>817</v>
      </c>
      <c r="D626">
        <v>15</v>
      </c>
      <c r="E626" s="2">
        <f t="shared" si="13"/>
        <v>0.26785714285714285</v>
      </c>
      <c r="F626" t="s">
        <v>300</v>
      </c>
      <c r="G626" t="s">
        <v>3725</v>
      </c>
      <c r="J626" t="s">
        <v>846</v>
      </c>
      <c r="K626" t="s">
        <v>847</v>
      </c>
    </row>
    <row r="627" spans="1:11" x14ac:dyDescent="0.55000000000000004">
      <c r="B627" t="s">
        <v>9</v>
      </c>
      <c r="C627" t="s">
        <v>817</v>
      </c>
      <c r="D627">
        <v>16</v>
      </c>
      <c r="E627" s="2">
        <f t="shared" si="13"/>
        <v>0.2857142857142857</v>
      </c>
      <c r="F627" t="s">
        <v>254</v>
      </c>
      <c r="G627" t="s">
        <v>3725</v>
      </c>
      <c r="H627">
        <v>13</v>
      </c>
      <c r="I627" t="s">
        <v>2128</v>
      </c>
      <c r="J627" t="s">
        <v>848</v>
      </c>
      <c r="K627" t="s">
        <v>849</v>
      </c>
    </row>
    <row r="628" spans="1:11" x14ac:dyDescent="0.55000000000000004">
      <c r="B628" t="s">
        <v>9</v>
      </c>
      <c r="C628" t="s">
        <v>817</v>
      </c>
      <c r="D628">
        <v>17</v>
      </c>
      <c r="E628" s="2">
        <f t="shared" si="13"/>
        <v>0.30357142857142855</v>
      </c>
      <c r="F628" t="s">
        <v>274</v>
      </c>
      <c r="G628" t="s">
        <v>3725</v>
      </c>
      <c r="J628" t="s">
        <v>850</v>
      </c>
      <c r="K628" t="s">
        <v>851</v>
      </c>
    </row>
    <row r="629" spans="1:11" x14ac:dyDescent="0.55000000000000004">
      <c r="B629" t="s">
        <v>9</v>
      </c>
      <c r="C629" t="s">
        <v>817</v>
      </c>
      <c r="D629">
        <v>18</v>
      </c>
      <c r="E629" s="2">
        <f t="shared" si="13"/>
        <v>0.32142857142857145</v>
      </c>
      <c r="F629" t="s">
        <v>282</v>
      </c>
      <c r="G629" t="s">
        <v>3725</v>
      </c>
      <c r="J629" t="s">
        <v>852</v>
      </c>
      <c r="K629" t="s">
        <v>853</v>
      </c>
    </row>
    <row r="630" spans="1:11" x14ac:dyDescent="0.55000000000000004">
      <c r="B630" t="s">
        <v>9</v>
      </c>
      <c r="C630" t="s">
        <v>817</v>
      </c>
      <c r="D630">
        <v>19</v>
      </c>
      <c r="E630" s="2">
        <f t="shared" si="13"/>
        <v>0.3392857142857143</v>
      </c>
      <c r="F630" t="s">
        <v>252</v>
      </c>
      <c r="G630" t="s">
        <v>3725</v>
      </c>
      <c r="J630" t="s">
        <v>854</v>
      </c>
      <c r="K630" t="s">
        <v>855</v>
      </c>
    </row>
    <row r="631" spans="1:11" x14ac:dyDescent="0.55000000000000004">
      <c r="B631" t="s">
        <v>9</v>
      </c>
      <c r="C631" t="s">
        <v>817</v>
      </c>
      <c r="D631">
        <v>20</v>
      </c>
      <c r="E631" s="2">
        <f t="shared" si="13"/>
        <v>0.35714285714285715</v>
      </c>
      <c r="F631" t="s">
        <v>510</v>
      </c>
      <c r="G631" t="s">
        <v>3722</v>
      </c>
      <c r="H631">
        <v>14</v>
      </c>
      <c r="I631" t="s">
        <v>3722</v>
      </c>
      <c r="J631" t="s">
        <v>856</v>
      </c>
      <c r="K631" t="s">
        <v>857</v>
      </c>
    </row>
    <row r="632" spans="1:11" x14ac:dyDescent="0.55000000000000004">
      <c r="B632" t="s">
        <v>9</v>
      </c>
      <c r="C632" t="s">
        <v>817</v>
      </c>
      <c r="D632">
        <v>21</v>
      </c>
      <c r="E632" s="2">
        <f t="shared" si="13"/>
        <v>0.375</v>
      </c>
      <c r="F632" t="s">
        <v>262</v>
      </c>
      <c r="G632" t="s">
        <v>3723</v>
      </c>
      <c r="H632">
        <v>15</v>
      </c>
      <c r="I632" t="s">
        <v>3723</v>
      </c>
      <c r="J632" t="s">
        <v>858</v>
      </c>
      <c r="K632" t="s">
        <v>859</v>
      </c>
    </row>
    <row r="633" spans="1:11" x14ac:dyDescent="0.55000000000000004">
      <c r="B633" t="s">
        <v>9</v>
      </c>
      <c r="C633" t="s">
        <v>817</v>
      </c>
      <c r="D633">
        <v>22</v>
      </c>
      <c r="E633" s="2">
        <f t="shared" si="13"/>
        <v>0.39285714285714285</v>
      </c>
      <c r="F633" t="s">
        <v>256</v>
      </c>
      <c r="G633" t="s">
        <v>3725</v>
      </c>
      <c r="J633" t="s">
        <v>860</v>
      </c>
      <c r="K633" t="s">
        <v>861</v>
      </c>
    </row>
    <row r="634" spans="1:11" x14ac:dyDescent="0.55000000000000004">
      <c r="B634" t="s">
        <v>9</v>
      </c>
      <c r="C634" t="s">
        <v>817</v>
      </c>
      <c r="D634">
        <v>23</v>
      </c>
      <c r="E634" s="2">
        <f t="shared" si="13"/>
        <v>0.4107142857142857</v>
      </c>
      <c r="F634" t="s">
        <v>274</v>
      </c>
      <c r="G634" t="s">
        <v>3725</v>
      </c>
      <c r="J634" t="s">
        <v>862</v>
      </c>
      <c r="K634" t="s">
        <v>863</v>
      </c>
    </row>
    <row r="635" spans="1:11" x14ac:dyDescent="0.55000000000000004">
      <c r="B635" t="s">
        <v>9</v>
      </c>
      <c r="C635" t="s">
        <v>817</v>
      </c>
      <c r="D635">
        <v>24</v>
      </c>
      <c r="E635" s="2">
        <f t="shared" si="13"/>
        <v>0.42857142857142855</v>
      </c>
      <c r="F635" t="s">
        <v>504</v>
      </c>
      <c r="G635" t="s">
        <v>3721</v>
      </c>
      <c r="H635">
        <v>16</v>
      </c>
      <c r="I635" t="s">
        <v>3721</v>
      </c>
      <c r="J635" t="s">
        <v>864</v>
      </c>
      <c r="K635" t="s">
        <v>865</v>
      </c>
    </row>
    <row r="636" spans="1:11" x14ac:dyDescent="0.55000000000000004">
      <c r="B636" t="s">
        <v>9</v>
      </c>
      <c r="C636" t="s">
        <v>817</v>
      </c>
      <c r="D636">
        <v>25</v>
      </c>
      <c r="E636" s="2">
        <f t="shared" si="13"/>
        <v>0.44642857142857145</v>
      </c>
      <c r="F636" t="s">
        <v>300</v>
      </c>
      <c r="G636" t="s">
        <v>3725</v>
      </c>
      <c r="J636" t="s">
        <v>866</v>
      </c>
      <c r="K636" t="s">
        <v>867</v>
      </c>
    </row>
    <row r="637" spans="1:11" x14ac:dyDescent="0.55000000000000004">
      <c r="B637" t="s">
        <v>9</v>
      </c>
      <c r="C637" t="s">
        <v>817</v>
      </c>
      <c r="D637">
        <v>26</v>
      </c>
      <c r="E637" s="2">
        <f t="shared" si="13"/>
        <v>0.4642857142857143</v>
      </c>
      <c r="F637" t="s">
        <v>252</v>
      </c>
      <c r="G637" t="s">
        <v>3725</v>
      </c>
      <c r="J637" t="s">
        <v>868</v>
      </c>
      <c r="K637" t="s">
        <v>869</v>
      </c>
    </row>
    <row r="638" spans="1:11" x14ac:dyDescent="0.55000000000000004">
      <c r="B638" t="s">
        <v>9</v>
      </c>
      <c r="C638" t="s">
        <v>817</v>
      </c>
      <c r="D638">
        <v>27</v>
      </c>
      <c r="E638" s="2">
        <f t="shared" si="13"/>
        <v>0.48214285714285715</v>
      </c>
      <c r="F638" t="s">
        <v>471</v>
      </c>
      <c r="G638" t="s">
        <v>3726</v>
      </c>
      <c r="H638">
        <v>17</v>
      </c>
      <c r="I638" t="s">
        <v>3742</v>
      </c>
      <c r="J638" t="s">
        <v>870</v>
      </c>
      <c r="K638" t="s">
        <v>871</v>
      </c>
    </row>
    <row r="639" spans="1:11" x14ac:dyDescent="0.55000000000000004">
      <c r="A639" s="8"/>
      <c r="B639" s="8" t="s">
        <v>9</v>
      </c>
      <c r="C639" s="8" t="s">
        <v>817</v>
      </c>
      <c r="D639" s="8">
        <v>28</v>
      </c>
      <c r="E639" s="9">
        <f t="shared" si="13"/>
        <v>0.5</v>
      </c>
      <c r="F639" s="8" t="s">
        <v>310</v>
      </c>
      <c r="G639" s="8" t="s">
        <v>3726</v>
      </c>
      <c r="H639" s="8">
        <v>18</v>
      </c>
      <c r="I639" s="8" t="s">
        <v>2128</v>
      </c>
      <c r="J639" s="8" t="s">
        <v>872</v>
      </c>
      <c r="K639" s="8" t="s">
        <v>873</v>
      </c>
    </row>
    <row r="640" spans="1:11" x14ac:dyDescent="0.55000000000000004">
      <c r="B640" t="s">
        <v>9</v>
      </c>
      <c r="C640" t="s">
        <v>817</v>
      </c>
      <c r="D640">
        <v>29</v>
      </c>
      <c r="E640" s="3">
        <f t="shared" si="13"/>
        <v>0.5178571428571429</v>
      </c>
      <c r="F640" t="s">
        <v>504</v>
      </c>
      <c r="G640" t="s">
        <v>3721</v>
      </c>
      <c r="J640" t="s">
        <v>874</v>
      </c>
      <c r="K640" t="s">
        <v>875</v>
      </c>
    </row>
    <row r="641" spans="1:11" x14ac:dyDescent="0.55000000000000004">
      <c r="A641" s="8"/>
      <c r="B641" s="8" t="s">
        <v>9</v>
      </c>
      <c r="C641" s="8" t="s">
        <v>817</v>
      </c>
      <c r="D641" s="8">
        <v>30</v>
      </c>
      <c r="E641" s="9">
        <f t="shared" si="13"/>
        <v>0.5357142857142857</v>
      </c>
      <c r="F641" s="8" t="s">
        <v>310</v>
      </c>
      <c r="G641" s="8" t="s">
        <v>3726</v>
      </c>
      <c r="H641" s="8"/>
      <c r="I641" s="8"/>
      <c r="J641" s="8" t="s">
        <v>876</v>
      </c>
      <c r="K641" s="8" t="s">
        <v>877</v>
      </c>
    </row>
    <row r="642" spans="1:11" x14ac:dyDescent="0.55000000000000004">
      <c r="B642" t="s">
        <v>9</v>
      </c>
      <c r="C642" t="s">
        <v>817</v>
      </c>
      <c r="D642">
        <v>31</v>
      </c>
      <c r="E642" s="2">
        <f t="shared" si="13"/>
        <v>0.5535714285714286</v>
      </c>
      <c r="F642" t="s">
        <v>300</v>
      </c>
      <c r="G642" t="s">
        <v>3725</v>
      </c>
      <c r="J642" t="s">
        <v>878</v>
      </c>
      <c r="K642" t="s">
        <v>879</v>
      </c>
    </row>
    <row r="643" spans="1:11" x14ac:dyDescent="0.55000000000000004">
      <c r="B643" s="5" t="s">
        <v>9</v>
      </c>
      <c r="C643" s="5" t="s">
        <v>817</v>
      </c>
      <c r="D643" s="5">
        <v>32</v>
      </c>
      <c r="E643" s="6">
        <f t="shared" si="13"/>
        <v>0.5714285714285714</v>
      </c>
      <c r="F643" s="5" t="s">
        <v>305</v>
      </c>
      <c r="G643" s="5" t="s">
        <v>3723</v>
      </c>
      <c r="H643" s="5">
        <v>19</v>
      </c>
      <c r="I643" s="5" t="s">
        <v>3729</v>
      </c>
      <c r="J643" s="5" t="s">
        <v>880</v>
      </c>
      <c r="K643" s="5" t="s">
        <v>881</v>
      </c>
    </row>
    <row r="644" spans="1:11" x14ac:dyDescent="0.55000000000000004">
      <c r="B644" t="s">
        <v>9</v>
      </c>
      <c r="C644" t="s">
        <v>817</v>
      </c>
      <c r="D644">
        <v>33</v>
      </c>
      <c r="E644" s="2">
        <f t="shared" si="13"/>
        <v>0.5892857142857143</v>
      </c>
      <c r="F644" t="s">
        <v>254</v>
      </c>
      <c r="G644" t="s">
        <v>3725</v>
      </c>
      <c r="J644" t="s">
        <v>882</v>
      </c>
      <c r="K644" t="s">
        <v>883</v>
      </c>
    </row>
    <row r="645" spans="1:11" x14ac:dyDescent="0.55000000000000004">
      <c r="B645" t="s">
        <v>9</v>
      </c>
      <c r="C645" t="s">
        <v>817</v>
      </c>
      <c r="D645">
        <v>34</v>
      </c>
      <c r="E645" s="2">
        <f t="shared" si="13"/>
        <v>0.6071428571428571</v>
      </c>
      <c r="F645" t="s">
        <v>264</v>
      </c>
      <c r="G645" t="s">
        <v>3725</v>
      </c>
      <c r="J645" t="s">
        <v>884</v>
      </c>
      <c r="K645" t="s">
        <v>885</v>
      </c>
    </row>
    <row r="646" spans="1:11" x14ac:dyDescent="0.55000000000000004">
      <c r="B646" t="s">
        <v>9</v>
      </c>
      <c r="C646" t="s">
        <v>817</v>
      </c>
      <c r="D646">
        <v>35</v>
      </c>
      <c r="E646" s="2">
        <f t="shared" si="13"/>
        <v>0.625</v>
      </c>
      <c r="F646" t="s">
        <v>274</v>
      </c>
      <c r="G646" t="s">
        <v>3725</v>
      </c>
      <c r="J646" t="s">
        <v>886</v>
      </c>
      <c r="K646" t="s">
        <v>887</v>
      </c>
    </row>
    <row r="647" spans="1:11" x14ac:dyDescent="0.55000000000000004">
      <c r="B647" t="s">
        <v>9</v>
      </c>
      <c r="C647" t="s">
        <v>817</v>
      </c>
      <c r="D647">
        <v>36</v>
      </c>
      <c r="E647" s="2">
        <f t="shared" si="13"/>
        <v>0.6428571428571429</v>
      </c>
      <c r="F647" t="s">
        <v>315</v>
      </c>
      <c r="G647" t="s">
        <v>3725</v>
      </c>
      <c r="J647" t="s">
        <v>888</v>
      </c>
      <c r="K647" t="s">
        <v>889</v>
      </c>
    </row>
    <row r="648" spans="1:11" x14ac:dyDescent="0.55000000000000004">
      <c r="B648" t="s">
        <v>9</v>
      </c>
      <c r="C648" t="s">
        <v>817</v>
      </c>
      <c r="D648">
        <v>37</v>
      </c>
      <c r="E648" s="2">
        <f t="shared" si="13"/>
        <v>0.6607142857142857</v>
      </c>
      <c r="F648" t="s">
        <v>474</v>
      </c>
      <c r="G648" t="s">
        <v>3725</v>
      </c>
      <c r="J648" t="s">
        <v>890</v>
      </c>
      <c r="K648" t="s">
        <v>891</v>
      </c>
    </row>
    <row r="649" spans="1:11" x14ac:dyDescent="0.55000000000000004">
      <c r="B649" t="s">
        <v>9</v>
      </c>
      <c r="C649" t="s">
        <v>817</v>
      </c>
      <c r="D649">
        <v>38</v>
      </c>
      <c r="E649" s="2">
        <f t="shared" si="13"/>
        <v>0.6785714285714286</v>
      </c>
      <c r="F649" t="s">
        <v>300</v>
      </c>
      <c r="G649" t="s">
        <v>3725</v>
      </c>
      <c r="J649" t="s">
        <v>892</v>
      </c>
      <c r="K649" t="s">
        <v>893</v>
      </c>
    </row>
    <row r="650" spans="1:11" x14ac:dyDescent="0.55000000000000004">
      <c r="B650" t="s">
        <v>9</v>
      </c>
      <c r="C650" t="s">
        <v>817</v>
      </c>
      <c r="D650">
        <v>39</v>
      </c>
      <c r="E650" s="2">
        <f t="shared" si="13"/>
        <v>0.6964285714285714</v>
      </c>
      <c r="F650" t="s">
        <v>252</v>
      </c>
      <c r="G650" t="s">
        <v>3725</v>
      </c>
      <c r="J650" t="s">
        <v>894</v>
      </c>
      <c r="K650" t="s">
        <v>895</v>
      </c>
    </row>
    <row r="651" spans="1:11" x14ac:dyDescent="0.55000000000000004">
      <c r="B651" t="s">
        <v>9</v>
      </c>
      <c r="C651" t="s">
        <v>817</v>
      </c>
      <c r="D651">
        <v>40</v>
      </c>
      <c r="E651" s="2">
        <f t="shared" si="13"/>
        <v>0.7142857142857143</v>
      </c>
      <c r="F651" t="s">
        <v>254</v>
      </c>
      <c r="G651" t="s">
        <v>3725</v>
      </c>
      <c r="J651" t="s">
        <v>896</v>
      </c>
      <c r="K651" t="s">
        <v>897</v>
      </c>
    </row>
    <row r="652" spans="1:11" x14ac:dyDescent="0.55000000000000004">
      <c r="B652" t="s">
        <v>9</v>
      </c>
      <c r="C652" t="s">
        <v>817</v>
      </c>
      <c r="D652">
        <v>41</v>
      </c>
      <c r="E652" s="2">
        <f t="shared" si="13"/>
        <v>0.7321428571428571</v>
      </c>
      <c r="F652" t="s">
        <v>418</v>
      </c>
      <c r="G652" t="s">
        <v>3721</v>
      </c>
      <c r="J652" t="s">
        <v>898</v>
      </c>
      <c r="K652" t="s">
        <v>899</v>
      </c>
    </row>
    <row r="653" spans="1:11" x14ac:dyDescent="0.55000000000000004">
      <c r="B653" t="s">
        <v>9</v>
      </c>
      <c r="C653" t="s">
        <v>817</v>
      </c>
      <c r="D653">
        <v>42</v>
      </c>
      <c r="E653" s="2">
        <f t="shared" si="13"/>
        <v>0.75</v>
      </c>
      <c r="F653" t="s">
        <v>256</v>
      </c>
      <c r="G653" t="s">
        <v>3725</v>
      </c>
      <c r="J653" t="s">
        <v>900</v>
      </c>
      <c r="K653" t="s">
        <v>901</v>
      </c>
    </row>
    <row r="654" spans="1:11" x14ac:dyDescent="0.55000000000000004">
      <c r="B654" t="s">
        <v>9</v>
      </c>
      <c r="C654" t="s">
        <v>817</v>
      </c>
      <c r="D654">
        <v>43</v>
      </c>
      <c r="E654" s="3">
        <f t="shared" si="13"/>
        <v>0.7678571428571429</v>
      </c>
      <c r="F654" t="s">
        <v>280</v>
      </c>
      <c r="G654" t="s">
        <v>3726</v>
      </c>
      <c r="H654">
        <v>20</v>
      </c>
      <c r="J654" t="s">
        <v>902</v>
      </c>
      <c r="K654" t="s">
        <v>903</v>
      </c>
    </row>
    <row r="655" spans="1:11" x14ac:dyDescent="0.55000000000000004">
      <c r="B655" t="s">
        <v>9</v>
      </c>
      <c r="C655" t="s">
        <v>817</v>
      </c>
      <c r="D655">
        <v>44</v>
      </c>
      <c r="E655" s="2">
        <f t="shared" si="13"/>
        <v>0.7857142857142857</v>
      </c>
      <c r="F655" t="s">
        <v>315</v>
      </c>
      <c r="G655" t="s">
        <v>3725</v>
      </c>
      <c r="J655" t="s">
        <v>904</v>
      </c>
      <c r="K655" t="s">
        <v>905</v>
      </c>
    </row>
    <row r="656" spans="1:11" x14ac:dyDescent="0.55000000000000004">
      <c r="B656" s="11" t="s">
        <v>9</v>
      </c>
      <c r="C656" s="11" t="s">
        <v>817</v>
      </c>
      <c r="D656" s="11">
        <v>45</v>
      </c>
      <c r="E656" s="12">
        <f t="shared" si="13"/>
        <v>0.8035714285714286</v>
      </c>
      <c r="F656" s="11" t="s">
        <v>330</v>
      </c>
      <c r="G656" s="11" t="s">
        <v>3725</v>
      </c>
      <c r="H656" s="11">
        <v>21</v>
      </c>
      <c r="I656" s="11"/>
      <c r="J656" s="11" t="s">
        <v>906</v>
      </c>
      <c r="K656" s="11" t="s">
        <v>907</v>
      </c>
    </row>
    <row r="657" spans="2:11" x14ac:dyDescent="0.55000000000000004">
      <c r="B657" t="s">
        <v>9</v>
      </c>
      <c r="C657" t="s">
        <v>817</v>
      </c>
      <c r="D657">
        <v>46</v>
      </c>
      <c r="E657" s="2">
        <f t="shared" si="13"/>
        <v>0.8214285714285714</v>
      </c>
      <c r="F657" t="s">
        <v>474</v>
      </c>
      <c r="G657" t="s">
        <v>3725</v>
      </c>
      <c r="J657" t="s">
        <v>908</v>
      </c>
      <c r="K657" t="s">
        <v>909</v>
      </c>
    </row>
    <row r="658" spans="2:11" x14ac:dyDescent="0.55000000000000004">
      <c r="B658" t="s">
        <v>9</v>
      </c>
      <c r="C658" t="s">
        <v>817</v>
      </c>
      <c r="D658">
        <v>47</v>
      </c>
      <c r="E658" s="3">
        <f t="shared" si="13"/>
        <v>0.8392857142857143</v>
      </c>
      <c r="F658" t="s">
        <v>453</v>
      </c>
      <c r="G658" t="s">
        <v>3726</v>
      </c>
      <c r="H658">
        <v>22</v>
      </c>
      <c r="J658" t="s">
        <v>910</v>
      </c>
      <c r="K658" t="s">
        <v>911</v>
      </c>
    </row>
    <row r="659" spans="2:11" x14ac:dyDescent="0.55000000000000004">
      <c r="B659" t="s">
        <v>9</v>
      </c>
      <c r="C659" t="s">
        <v>817</v>
      </c>
      <c r="D659">
        <v>48</v>
      </c>
      <c r="E659" s="2">
        <f t="shared" si="13"/>
        <v>0.8571428571428571</v>
      </c>
      <c r="F659" t="s">
        <v>504</v>
      </c>
      <c r="G659" t="s">
        <v>3721</v>
      </c>
      <c r="J659" t="s">
        <v>912</v>
      </c>
      <c r="K659" t="s">
        <v>913</v>
      </c>
    </row>
    <row r="660" spans="2:11" x14ac:dyDescent="0.55000000000000004">
      <c r="B660" t="s">
        <v>9</v>
      </c>
      <c r="C660" t="s">
        <v>817</v>
      </c>
      <c r="D660">
        <v>49</v>
      </c>
      <c r="E660" s="2">
        <f t="shared" si="13"/>
        <v>0.875</v>
      </c>
      <c r="F660" t="s">
        <v>252</v>
      </c>
      <c r="G660" t="s">
        <v>3725</v>
      </c>
      <c r="J660" t="s">
        <v>914</v>
      </c>
      <c r="K660" t="s">
        <v>915</v>
      </c>
    </row>
    <row r="661" spans="2:11" x14ac:dyDescent="0.55000000000000004">
      <c r="B661" t="s">
        <v>9</v>
      </c>
      <c r="C661" t="s">
        <v>817</v>
      </c>
      <c r="D661">
        <v>50</v>
      </c>
      <c r="E661" s="2">
        <f t="shared" si="13"/>
        <v>0.8928571428571429</v>
      </c>
      <c r="F661" t="s">
        <v>474</v>
      </c>
      <c r="G661" t="s">
        <v>3725</v>
      </c>
      <c r="J661" t="s">
        <v>916</v>
      </c>
      <c r="K661" t="s">
        <v>917</v>
      </c>
    </row>
    <row r="662" spans="2:11" x14ac:dyDescent="0.55000000000000004">
      <c r="B662" t="s">
        <v>9</v>
      </c>
      <c r="C662" t="s">
        <v>817</v>
      </c>
      <c r="D662">
        <v>51</v>
      </c>
      <c r="E662" s="2">
        <f t="shared" si="13"/>
        <v>0.9107142857142857</v>
      </c>
      <c r="F662" t="s">
        <v>418</v>
      </c>
      <c r="G662" t="s">
        <v>3721</v>
      </c>
      <c r="J662" t="s">
        <v>918</v>
      </c>
      <c r="K662" t="s">
        <v>919</v>
      </c>
    </row>
    <row r="663" spans="2:11" x14ac:dyDescent="0.55000000000000004">
      <c r="B663" t="s">
        <v>9</v>
      </c>
      <c r="C663" t="s">
        <v>817</v>
      </c>
      <c r="D663">
        <v>52</v>
      </c>
      <c r="E663" s="2">
        <f t="shared" si="13"/>
        <v>0.9285714285714286</v>
      </c>
      <c r="F663" t="s">
        <v>300</v>
      </c>
      <c r="G663" t="s">
        <v>3725</v>
      </c>
      <c r="J663" t="s">
        <v>920</v>
      </c>
      <c r="K663" t="s">
        <v>921</v>
      </c>
    </row>
    <row r="664" spans="2:11" x14ac:dyDescent="0.55000000000000004">
      <c r="B664" t="s">
        <v>9</v>
      </c>
      <c r="C664" t="s">
        <v>817</v>
      </c>
      <c r="D664">
        <v>53</v>
      </c>
      <c r="E664" s="2">
        <f t="shared" si="13"/>
        <v>0.9464285714285714</v>
      </c>
      <c r="F664" t="s">
        <v>474</v>
      </c>
      <c r="G664" t="s">
        <v>3725</v>
      </c>
      <c r="J664" t="s">
        <v>922</v>
      </c>
      <c r="K664" t="s">
        <v>923</v>
      </c>
    </row>
    <row r="665" spans="2:11" x14ac:dyDescent="0.55000000000000004">
      <c r="B665" t="s">
        <v>9</v>
      </c>
      <c r="C665" t="s">
        <v>817</v>
      </c>
      <c r="D665">
        <v>54</v>
      </c>
      <c r="E665" s="2">
        <f t="shared" si="13"/>
        <v>0.9642857142857143</v>
      </c>
      <c r="F665" t="s">
        <v>300</v>
      </c>
      <c r="G665" t="s">
        <v>3725</v>
      </c>
      <c r="J665" t="s">
        <v>924</v>
      </c>
      <c r="K665" t="s">
        <v>925</v>
      </c>
    </row>
    <row r="666" spans="2:11" x14ac:dyDescent="0.55000000000000004">
      <c r="B666" t="s">
        <v>9</v>
      </c>
      <c r="C666" t="s">
        <v>817</v>
      </c>
      <c r="D666">
        <v>55</v>
      </c>
      <c r="E666" s="2">
        <f t="shared" si="13"/>
        <v>0.9821428571428571</v>
      </c>
      <c r="F666" t="s">
        <v>305</v>
      </c>
      <c r="G666" t="s">
        <v>3723</v>
      </c>
      <c r="J666" t="s">
        <v>926</v>
      </c>
      <c r="K666" t="s">
        <v>927</v>
      </c>
    </row>
    <row r="667" spans="2:11" x14ac:dyDescent="0.55000000000000004">
      <c r="B667" t="s">
        <v>9</v>
      </c>
      <c r="C667" t="s">
        <v>817</v>
      </c>
      <c r="D667">
        <v>56</v>
      </c>
      <c r="E667" s="2">
        <f t="shared" si="13"/>
        <v>1</v>
      </c>
      <c r="F667" t="s">
        <v>296</v>
      </c>
      <c r="G667" t="s">
        <v>3725</v>
      </c>
      <c r="H667">
        <v>23</v>
      </c>
      <c r="J667" t="s">
        <v>928</v>
      </c>
      <c r="K667" t="s">
        <v>929</v>
      </c>
    </row>
    <row r="668" spans="2:11" x14ac:dyDescent="0.55000000000000004">
      <c r="B668" t="s">
        <v>9</v>
      </c>
      <c r="C668" t="s">
        <v>930</v>
      </c>
      <c r="D668">
        <v>1</v>
      </c>
      <c r="E668" s="2">
        <f>D668/76</f>
        <v>1.3157894736842105E-2</v>
      </c>
      <c r="F668" t="s">
        <v>252</v>
      </c>
      <c r="G668" t="s">
        <v>3725</v>
      </c>
      <c r="H668">
        <v>1</v>
      </c>
      <c r="I668" t="s">
        <v>2127</v>
      </c>
      <c r="J668" t="s">
        <v>931</v>
      </c>
      <c r="K668" t="s">
        <v>932</v>
      </c>
    </row>
    <row r="669" spans="2:11" x14ac:dyDescent="0.55000000000000004">
      <c r="B669" t="s">
        <v>9</v>
      </c>
      <c r="C669" t="s">
        <v>930</v>
      </c>
      <c r="D669">
        <v>2</v>
      </c>
      <c r="E669" s="2">
        <f t="shared" ref="E669:E732" si="14">D669/76</f>
        <v>2.6315789473684209E-2</v>
      </c>
      <c r="F669" t="s">
        <v>418</v>
      </c>
      <c r="G669" t="s">
        <v>3721</v>
      </c>
      <c r="H669">
        <v>2</v>
      </c>
      <c r="I669" t="s">
        <v>3728</v>
      </c>
      <c r="J669" t="s">
        <v>933</v>
      </c>
      <c r="K669" t="s">
        <v>934</v>
      </c>
    </row>
    <row r="670" spans="2:11" x14ac:dyDescent="0.55000000000000004">
      <c r="B670" t="s">
        <v>9</v>
      </c>
      <c r="C670" t="s">
        <v>930</v>
      </c>
      <c r="D670">
        <v>3</v>
      </c>
      <c r="E670" s="2">
        <f t="shared" si="14"/>
        <v>3.9473684210526314E-2</v>
      </c>
      <c r="F670" t="s">
        <v>256</v>
      </c>
      <c r="G670" t="s">
        <v>3725</v>
      </c>
      <c r="H670">
        <v>3</v>
      </c>
      <c r="I670" t="s">
        <v>2127</v>
      </c>
      <c r="J670" t="s">
        <v>935</v>
      </c>
      <c r="K670" t="s">
        <v>936</v>
      </c>
    </row>
    <row r="671" spans="2:11" x14ac:dyDescent="0.55000000000000004">
      <c r="B671" t="s">
        <v>9</v>
      </c>
      <c r="C671" t="s">
        <v>930</v>
      </c>
      <c r="D671">
        <v>4</v>
      </c>
      <c r="E671" s="2">
        <f t="shared" si="14"/>
        <v>5.2631578947368418E-2</v>
      </c>
      <c r="F671" t="s">
        <v>254</v>
      </c>
      <c r="G671" t="s">
        <v>3725</v>
      </c>
      <c r="H671">
        <v>4</v>
      </c>
      <c r="I671" t="s">
        <v>2127</v>
      </c>
      <c r="J671" t="s">
        <v>937</v>
      </c>
      <c r="K671" t="s">
        <v>938</v>
      </c>
    </row>
    <row r="672" spans="2:11" x14ac:dyDescent="0.55000000000000004">
      <c r="B672" t="s">
        <v>9</v>
      </c>
      <c r="C672" t="s">
        <v>930</v>
      </c>
      <c r="D672">
        <v>5</v>
      </c>
      <c r="E672" s="2">
        <f t="shared" si="14"/>
        <v>6.5789473684210523E-2</v>
      </c>
      <c r="F672" t="s">
        <v>418</v>
      </c>
      <c r="G672" t="s">
        <v>3721</v>
      </c>
      <c r="J672" t="s">
        <v>939</v>
      </c>
      <c r="K672" t="s">
        <v>940</v>
      </c>
    </row>
    <row r="673" spans="2:11" x14ac:dyDescent="0.55000000000000004">
      <c r="B673" t="s">
        <v>9</v>
      </c>
      <c r="C673" t="s">
        <v>930</v>
      </c>
      <c r="D673">
        <v>6</v>
      </c>
      <c r="E673" s="2">
        <f t="shared" si="14"/>
        <v>7.8947368421052627E-2</v>
      </c>
      <c r="F673" t="s">
        <v>348</v>
      </c>
      <c r="G673" t="s">
        <v>3725</v>
      </c>
      <c r="H673">
        <v>5</v>
      </c>
      <c r="I673" t="s">
        <v>2127</v>
      </c>
      <c r="J673" t="s">
        <v>941</v>
      </c>
      <c r="K673" t="s">
        <v>942</v>
      </c>
    </row>
    <row r="674" spans="2:11" x14ac:dyDescent="0.55000000000000004">
      <c r="B674" t="s">
        <v>9</v>
      </c>
      <c r="C674" t="s">
        <v>930</v>
      </c>
      <c r="D674">
        <v>7</v>
      </c>
      <c r="E674" s="2">
        <f t="shared" si="14"/>
        <v>9.2105263157894732E-2</v>
      </c>
      <c r="F674" t="s">
        <v>256</v>
      </c>
      <c r="G674" t="s">
        <v>3725</v>
      </c>
      <c r="J674" t="s">
        <v>943</v>
      </c>
      <c r="K674" t="s">
        <v>944</v>
      </c>
    </row>
    <row r="675" spans="2:11" x14ac:dyDescent="0.55000000000000004">
      <c r="B675" t="s">
        <v>9</v>
      </c>
      <c r="C675" t="s">
        <v>930</v>
      </c>
      <c r="D675">
        <v>8</v>
      </c>
      <c r="E675" s="2">
        <f t="shared" si="14"/>
        <v>0.10526315789473684</v>
      </c>
      <c r="F675" t="s">
        <v>315</v>
      </c>
      <c r="G675" t="s">
        <v>3725</v>
      </c>
      <c r="H675">
        <v>6</v>
      </c>
      <c r="I675" t="s">
        <v>2127</v>
      </c>
      <c r="J675" t="s">
        <v>945</v>
      </c>
      <c r="K675" t="s">
        <v>946</v>
      </c>
    </row>
    <row r="676" spans="2:11" x14ac:dyDescent="0.55000000000000004">
      <c r="B676" t="s">
        <v>9</v>
      </c>
      <c r="C676" t="s">
        <v>930</v>
      </c>
      <c r="D676">
        <v>9</v>
      </c>
      <c r="E676" s="2">
        <f t="shared" si="14"/>
        <v>0.11842105263157894</v>
      </c>
      <c r="F676" t="s">
        <v>315</v>
      </c>
      <c r="G676" t="s">
        <v>3725</v>
      </c>
      <c r="J676" t="s">
        <v>947</v>
      </c>
      <c r="K676" t="s">
        <v>948</v>
      </c>
    </row>
    <row r="677" spans="2:11" x14ac:dyDescent="0.55000000000000004">
      <c r="B677" t="s">
        <v>9</v>
      </c>
      <c r="C677" t="s">
        <v>930</v>
      </c>
      <c r="D677">
        <v>10</v>
      </c>
      <c r="E677" s="2">
        <f t="shared" si="14"/>
        <v>0.13157894736842105</v>
      </c>
      <c r="F677" t="s">
        <v>274</v>
      </c>
      <c r="G677" t="s">
        <v>3725</v>
      </c>
      <c r="H677">
        <v>7</v>
      </c>
      <c r="I677" t="s">
        <v>2127</v>
      </c>
      <c r="J677" t="s">
        <v>949</v>
      </c>
      <c r="K677" t="s">
        <v>950</v>
      </c>
    </row>
    <row r="678" spans="2:11" x14ac:dyDescent="0.55000000000000004">
      <c r="B678" t="s">
        <v>9</v>
      </c>
      <c r="C678" t="s">
        <v>930</v>
      </c>
      <c r="D678">
        <v>11</v>
      </c>
      <c r="E678" s="2">
        <f t="shared" si="14"/>
        <v>0.14473684210526316</v>
      </c>
      <c r="F678" t="s">
        <v>300</v>
      </c>
      <c r="G678" t="s">
        <v>3725</v>
      </c>
      <c r="H678">
        <v>8</v>
      </c>
      <c r="I678" t="s">
        <v>2127</v>
      </c>
      <c r="J678" t="s">
        <v>951</v>
      </c>
      <c r="K678" t="s">
        <v>952</v>
      </c>
    </row>
    <row r="679" spans="2:11" x14ac:dyDescent="0.55000000000000004">
      <c r="B679" t="s">
        <v>9</v>
      </c>
      <c r="C679" t="s">
        <v>930</v>
      </c>
      <c r="D679">
        <v>12</v>
      </c>
      <c r="E679" s="2">
        <f t="shared" si="14"/>
        <v>0.15789473684210525</v>
      </c>
      <c r="F679" t="s">
        <v>274</v>
      </c>
      <c r="G679" t="s">
        <v>3725</v>
      </c>
      <c r="J679" t="s">
        <v>953</v>
      </c>
      <c r="K679" t="s">
        <v>954</v>
      </c>
    </row>
    <row r="680" spans="2:11" x14ac:dyDescent="0.55000000000000004">
      <c r="B680" t="s">
        <v>9</v>
      </c>
      <c r="C680" t="s">
        <v>930</v>
      </c>
      <c r="D680">
        <v>13</v>
      </c>
      <c r="E680" s="2">
        <f t="shared" si="14"/>
        <v>0.17105263157894737</v>
      </c>
      <c r="F680" t="s">
        <v>252</v>
      </c>
      <c r="G680" t="s">
        <v>3725</v>
      </c>
      <c r="J680" t="s">
        <v>955</v>
      </c>
      <c r="K680" t="s">
        <v>956</v>
      </c>
    </row>
    <row r="681" spans="2:11" x14ac:dyDescent="0.55000000000000004">
      <c r="B681" t="s">
        <v>9</v>
      </c>
      <c r="C681" t="s">
        <v>930</v>
      </c>
      <c r="D681">
        <v>14</v>
      </c>
      <c r="E681" s="2">
        <f t="shared" si="14"/>
        <v>0.18421052631578946</v>
      </c>
      <c r="F681" t="s">
        <v>464</v>
      </c>
      <c r="G681" t="s">
        <v>3725</v>
      </c>
      <c r="H681">
        <v>9</v>
      </c>
      <c r="I681" t="s">
        <v>2127</v>
      </c>
      <c r="J681" t="s">
        <v>957</v>
      </c>
      <c r="K681" t="s">
        <v>958</v>
      </c>
    </row>
    <row r="682" spans="2:11" x14ac:dyDescent="0.55000000000000004">
      <c r="B682" t="s">
        <v>9</v>
      </c>
      <c r="C682" t="s">
        <v>930</v>
      </c>
      <c r="D682">
        <v>15</v>
      </c>
      <c r="E682" s="2">
        <f t="shared" si="14"/>
        <v>0.19736842105263158</v>
      </c>
      <c r="F682" t="s">
        <v>315</v>
      </c>
      <c r="G682" t="s">
        <v>3725</v>
      </c>
      <c r="J682" t="s">
        <v>959</v>
      </c>
      <c r="K682" t="s">
        <v>960</v>
      </c>
    </row>
    <row r="683" spans="2:11" x14ac:dyDescent="0.55000000000000004">
      <c r="B683" t="s">
        <v>9</v>
      </c>
      <c r="C683" t="s">
        <v>930</v>
      </c>
      <c r="D683">
        <v>16</v>
      </c>
      <c r="E683" s="2">
        <f t="shared" si="14"/>
        <v>0.21052631578947367</v>
      </c>
      <c r="F683" t="s">
        <v>262</v>
      </c>
      <c r="G683" t="s">
        <v>3723</v>
      </c>
      <c r="H683">
        <v>10</v>
      </c>
      <c r="I683" t="s">
        <v>2127</v>
      </c>
      <c r="J683" t="s">
        <v>961</v>
      </c>
      <c r="K683" t="s">
        <v>962</v>
      </c>
    </row>
    <row r="684" spans="2:11" x14ac:dyDescent="0.55000000000000004">
      <c r="B684" t="s">
        <v>9</v>
      </c>
      <c r="C684" t="s">
        <v>930</v>
      </c>
      <c r="D684">
        <v>17</v>
      </c>
      <c r="E684" s="2">
        <f t="shared" si="14"/>
        <v>0.22368421052631579</v>
      </c>
      <c r="F684" t="s">
        <v>276</v>
      </c>
      <c r="G684" t="s">
        <v>3725</v>
      </c>
      <c r="H684">
        <v>11</v>
      </c>
      <c r="I684" t="s">
        <v>2127</v>
      </c>
      <c r="J684" t="s">
        <v>963</v>
      </c>
      <c r="K684" t="s">
        <v>964</v>
      </c>
    </row>
    <row r="685" spans="2:11" x14ac:dyDescent="0.55000000000000004">
      <c r="B685" t="s">
        <v>9</v>
      </c>
      <c r="C685" t="s">
        <v>930</v>
      </c>
      <c r="D685">
        <v>18</v>
      </c>
      <c r="E685" s="2">
        <f t="shared" si="14"/>
        <v>0.23684210526315788</v>
      </c>
      <c r="F685" t="s">
        <v>254</v>
      </c>
      <c r="G685" t="s">
        <v>3725</v>
      </c>
      <c r="J685" t="s">
        <v>965</v>
      </c>
      <c r="K685" t="s">
        <v>966</v>
      </c>
    </row>
    <row r="686" spans="2:11" x14ac:dyDescent="0.55000000000000004">
      <c r="B686" t="s">
        <v>9</v>
      </c>
      <c r="C686" t="s">
        <v>930</v>
      </c>
      <c r="D686">
        <v>19</v>
      </c>
      <c r="E686" s="2">
        <f t="shared" si="14"/>
        <v>0.25</v>
      </c>
      <c r="F686" t="s">
        <v>305</v>
      </c>
      <c r="G686" t="s">
        <v>3723</v>
      </c>
      <c r="H686">
        <v>12</v>
      </c>
      <c r="I686" t="s">
        <v>3723</v>
      </c>
      <c r="J686" t="s">
        <v>967</v>
      </c>
      <c r="K686" t="s">
        <v>968</v>
      </c>
    </row>
    <row r="687" spans="2:11" x14ac:dyDescent="0.55000000000000004">
      <c r="B687" t="s">
        <v>9</v>
      </c>
      <c r="C687" t="s">
        <v>930</v>
      </c>
      <c r="D687">
        <v>20</v>
      </c>
      <c r="E687" s="2">
        <f t="shared" si="14"/>
        <v>0.26315789473684209</v>
      </c>
      <c r="F687" t="s">
        <v>264</v>
      </c>
      <c r="G687" t="s">
        <v>3725</v>
      </c>
      <c r="H687">
        <v>13</v>
      </c>
      <c r="I687" t="s">
        <v>3725</v>
      </c>
      <c r="J687" t="s">
        <v>969</v>
      </c>
      <c r="K687" t="s">
        <v>970</v>
      </c>
    </row>
    <row r="688" spans="2:11" x14ac:dyDescent="0.55000000000000004">
      <c r="B688" t="s">
        <v>9</v>
      </c>
      <c r="C688" t="s">
        <v>930</v>
      </c>
      <c r="D688">
        <v>21</v>
      </c>
      <c r="E688" s="2">
        <f t="shared" si="14"/>
        <v>0.27631578947368424</v>
      </c>
      <c r="F688" t="s">
        <v>305</v>
      </c>
      <c r="G688" t="s">
        <v>3723</v>
      </c>
      <c r="J688" t="s">
        <v>971</v>
      </c>
      <c r="K688" t="s">
        <v>972</v>
      </c>
    </row>
    <row r="689" spans="1:11" x14ac:dyDescent="0.55000000000000004">
      <c r="B689" t="s">
        <v>9</v>
      </c>
      <c r="C689" t="s">
        <v>930</v>
      </c>
      <c r="D689">
        <v>22</v>
      </c>
      <c r="E689" s="2">
        <f t="shared" si="14"/>
        <v>0.28947368421052633</v>
      </c>
      <c r="F689" t="s">
        <v>282</v>
      </c>
      <c r="G689" t="s">
        <v>3725</v>
      </c>
      <c r="H689">
        <v>14</v>
      </c>
      <c r="I689" t="s">
        <v>2128</v>
      </c>
      <c r="J689" t="s">
        <v>973</v>
      </c>
      <c r="K689" t="s">
        <v>974</v>
      </c>
    </row>
    <row r="690" spans="1:11" x14ac:dyDescent="0.55000000000000004">
      <c r="B690" t="s">
        <v>9</v>
      </c>
      <c r="C690" t="s">
        <v>930</v>
      </c>
      <c r="D690">
        <v>23</v>
      </c>
      <c r="E690" s="2">
        <f t="shared" si="14"/>
        <v>0.30263157894736842</v>
      </c>
      <c r="F690" t="s">
        <v>264</v>
      </c>
      <c r="G690" t="s">
        <v>3725</v>
      </c>
      <c r="J690" t="s">
        <v>975</v>
      </c>
      <c r="K690" t="s">
        <v>976</v>
      </c>
    </row>
    <row r="691" spans="1:11" x14ac:dyDescent="0.55000000000000004">
      <c r="B691" t="s">
        <v>9</v>
      </c>
      <c r="C691" t="s">
        <v>930</v>
      </c>
      <c r="D691">
        <v>24</v>
      </c>
      <c r="E691" s="2">
        <f t="shared" si="14"/>
        <v>0.31578947368421051</v>
      </c>
      <c r="F691" t="s">
        <v>614</v>
      </c>
      <c r="G691" t="s">
        <v>3725</v>
      </c>
      <c r="H691">
        <v>15</v>
      </c>
      <c r="I691" t="s">
        <v>2128</v>
      </c>
      <c r="J691" t="s">
        <v>977</v>
      </c>
      <c r="K691" t="s">
        <v>978</v>
      </c>
    </row>
    <row r="692" spans="1:11" x14ac:dyDescent="0.55000000000000004">
      <c r="B692" t="s">
        <v>9</v>
      </c>
      <c r="C692" t="s">
        <v>930</v>
      </c>
      <c r="D692">
        <v>25</v>
      </c>
      <c r="E692" s="2">
        <f t="shared" si="14"/>
        <v>0.32894736842105265</v>
      </c>
      <c r="F692" t="s">
        <v>269</v>
      </c>
      <c r="G692" t="s">
        <v>3725</v>
      </c>
      <c r="H692">
        <v>16</v>
      </c>
      <c r="I692" t="s">
        <v>2128</v>
      </c>
      <c r="J692" t="s">
        <v>979</v>
      </c>
      <c r="K692" t="s">
        <v>980</v>
      </c>
    </row>
    <row r="693" spans="1:11" x14ac:dyDescent="0.55000000000000004">
      <c r="B693" t="s">
        <v>9</v>
      </c>
      <c r="C693" t="s">
        <v>930</v>
      </c>
      <c r="D693">
        <v>26</v>
      </c>
      <c r="E693" s="2">
        <f t="shared" si="14"/>
        <v>0.34210526315789475</v>
      </c>
      <c r="F693" t="s">
        <v>276</v>
      </c>
      <c r="G693" t="s">
        <v>3725</v>
      </c>
      <c r="J693" t="s">
        <v>981</v>
      </c>
      <c r="K693" t="s">
        <v>982</v>
      </c>
    </row>
    <row r="694" spans="1:11" x14ac:dyDescent="0.55000000000000004">
      <c r="B694" t="s">
        <v>9</v>
      </c>
      <c r="C694" t="s">
        <v>930</v>
      </c>
      <c r="D694">
        <v>27</v>
      </c>
      <c r="E694" s="2">
        <f t="shared" si="14"/>
        <v>0.35526315789473684</v>
      </c>
      <c r="F694" t="s">
        <v>262</v>
      </c>
      <c r="G694" t="s">
        <v>3723</v>
      </c>
      <c r="J694" t="s">
        <v>983</v>
      </c>
      <c r="K694" t="s">
        <v>984</v>
      </c>
    </row>
    <row r="695" spans="1:11" x14ac:dyDescent="0.55000000000000004">
      <c r="B695" t="s">
        <v>9</v>
      </c>
      <c r="C695" t="s">
        <v>930</v>
      </c>
      <c r="D695">
        <v>28</v>
      </c>
      <c r="E695" s="2">
        <f t="shared" si="14"/>
        <v>0.36842105263157893</v>
      </c>
      <c r="F695" t="s">
        <v>256</v>
      </c>
      <c r="G695" t="s">
        <v>3725</v>
      </c>
      <c r="J695" t="s">
        <v>985</v>
      </c>
      <c r="K695" t="s">
        <v>986</v>
      </c>
    </row>
    <row r="696" spans="1:11" x14ac:dyDescent="0.55000000000000004">
      <c r="B696" t="s">
        <v>9</v>
      </c>
      <c r="C696" t="s">
        <v>930</v>
      </c>
      <c r="D696">
        <v>29</v>
      </c>
      <c r="E696" s="2">
        <f t="shared" si="14"/>
        <v>0.38157894736842107</v>
      </c>
      <c r="F696" t="s">
        <v>254</v>
      </c>
      <c r="G696" t="s">
        <v>3725</v>
      </c>
      <c r="J696" t="s">
        <v>987</v>
      </c>
      <c r="K696" t="s">
        <v>988</v>
      </c>
    </row>
    <row r="697" spans="1:11" x14ac:dyDescent="0.55000000000000004">
      <c r="B697" t="s">
        <v>9</v>
      </c>
      <c r="C697" t="s">
        <v>930</v>
      </c>
      <c r="D697">
        <v>30</v>
      </c>
      <c r="E697" s="2">
        <f t="shared" si="14"/>
        <v>0.39473684210526316</v>
      </c>
      <c r="F697" t="s">
        <v>378</v>
      </c>
      <c r="G697" t="s">
        <v>3725</v>
      </c>
      <c r="H697">
        <v>17</v>
      </c>
      <c r="J697" t="s">
        <v>989</v>
      </c>
      <c r="K697" t="s">
        <v>990</v>
      </c>
    </row>
    <row r="698" spans="1:11" x14ac:dyDescent="0.55000000000000004">
      <c r="A698" s="5"/>
      <c r="B698" s="5" t="s">
        <v>9</v>
      </c>
      <c r="C698" s="5" t="s">
        <v>930</v>
      </c>
      <c r="D698" s="5">
        <v>31</v>
      </c>
      <c r="E698" s="6">
        <f t="shared" si="14"/>
        <v>0.40789473684210525</v>
      </c>
      <c r="F698" s="5" t="s">
        <v>280</v>
      </c>
      <c r="G698" s="5" t="s">
        <v>3726</v>
      </c>
      <c r="H698" s="5">
        <v>18</v>
      </c>
      <c r="I698" s="5" t="s">
        <v>3726</v>
      </c>
      <c r="J698" s="5" t="s">
        <v>991</v>
      </c>
      <c r="K698" s="5" t="s">
        <v>992</v>
      </c>
    </row>
    <row r="699" spans="1:11" x14ac:dyDescent="0.55000000000000004">
      <c r="B699" t="s">
        <v>9</v>
      </c>
      <c r="C699" t="s">
        <v>930</v>
      </c>
      <c r="D699">
        <v>32</v>
      </c>
      <c r="E699" s="2">
        <f t="shared" si="14"/>
        <v>0.42105263157894735</v>
      </c>
      <c r="F699" t="s">
        <v>300</v>
      </c>
      <c r="G699" t="s">
        <v>3725</v>
      </c>
      <c r="J699" t="s">
        <v>993</v>
      </c>
      <c r="K699" t="s">
        <v>994</v>
      </c>
    </row>
    <row r="700" spans="1:11" x14ac:dyDescent="0.55000000000000004">
      <c r="B700" t="s">
        <v>9</v>
      </c>
      <c r="C700" t="s">
        <v>930</v>
      </c>
      <c r="D700">
        <v>33</v>
      </c>
      <c r="E700" s="2">
        <f t="shared" si="14"/>
        <v>0.43421052631578949</v>
      </c>
      <c r="F700" t="s">
        <v>264</v>
      </c>
      <c r="G700" t="s">
        <v>3725</v>
      </c>
      <c r="J700" t="s">
        <v>995</v>
      </c>
      <c r="K700" t="s">
        <v>996</v>
      </c>
    </row>
    <row r="701" spans="1:11" x14ac:dyDescent="0.55000000000000004">
      <c r="B701" t="s">
        <v>9</v>
      </c>
      <c r="C701" t="s">
        <v>930</v>
      </c>
      <c r="D701">
        <v>34</v>
      </c>
      <c r="E701" s="2">
        <f t="shared" si="14"/>
        <v>0.44736842105263158</v>
      </c>
      <c r="F701" t="s">
        <v>252</v>
      </c>
      <c r="G701" t="s">
        <v>3725</v>
      </c>
      <c r="J701" t="s">
        <v>997</v>
      </c>
      <c r="K701" t="s">
        <v>998</v>
      </c>
    </row>
    <row r="702" spans="1:11" x14ac:dyDescent="0.55000000000000004">
      <c r="B702" t="s">
        <v>9</v>
      </c>
      <c r="C702" t="s">
        <v>930</v>
      </c>
      <c r="D702">
        <v>35</v>
      </c>
      <c r="E702" s="2">
        <f t="shared" si="14"/>
        <v>0.46052631578947367</v>
      </c>
      <c r="F702" t="s">
        <v>464</v>
      </c>
      <c r="G702" t="s">
        <v>3725</v>
      </c>
      <c r="J702" t="s">
        <v>999</v>
      </c>
      <c r="K702" t="s">
        <v>1000</v>
      </c>
    </row>
    <row r="703" spans="1:11" x14ac:dyDescent="0.55000000000000004">
      <c r="B703" t="s">
        <v>9</v>
      </c>
      <c r="C703" t="s">
        <v>930</v>
      </c>
      <c r="D703">
        <v>36</v>
      </c>
      <c r="E703" s="2">
        <f t="shared" si="14"/>
        <v>0.47368421052631576</v>
      </c>
      <c r="F703" t="s">
        <v>256</v>
      </c>
      <c r="G703" t="s">
        <v>3725</v>
      </c>
      <c r="J703" t="s">
        <v>1001</v>
      </c>
      <c r="K703" t="s">
        <v>1002</v>
      </c>
    </row>
    <row r="704" spans="1:11" x14ac:dyDescent="0.55000000000000004">
      <c r="B704" t="s">
        <v>9</v>
      </c>
      <c r="C704" t="s">
        <v>930</v>
      </c>
      <c r="D704">
        <v>37</v>
      </c>
      <c r="E704" s="2">
        <f t="shared" si="14"/>
        <v>0.48684210526315791</v>
      </c>
      <c r="F704" t="s">
        <v>510</v>
      </c>
      <c r="G704" t="s">
        <v>3722</v>
      </c>
      <c r="H704">
        <v>19</v>
      </c>
      <c r="I704" t="s">
        <v>3722</v>
      </c>
      <c r="J704" t="s">
        <v>1003</v>
      </c>
      <c r="K704" t="s">
        <v>1004</v>
      </c>
    </row>
    <row r="705" spans="1:11" x14ac:dyDescent="0.55000000000000004">
      <c r="B705" t="s">
        <v>9</v>
      </c>
      <c r="C705" t="s">
        <v>930</v>
      </c>
      <c r="D705">
        <v>38</v>
      </c>
      <c r="E705" s="2">
        <f t="shared" si="14"/>
        <v>0.5</v>
      </c>
      <c r="F705" t="s">
        <v>300</v>
      </c>
      <c r="G705" t="s">
        <v>3725</v>
      </c>
      <c r="J705" t="s">
        <v>1005</v>
      </c>
      <c r="K705" t="s">
        <v>1006</v>
      </c>
    </row>
    <row r="706" spans="1:11" x14ac:dyDescent="0.55000000000000004">
      <c r="B706" t="s">
        <v>9</v>
      </c>
      <c r="C706" t="s">
        <v>930</v>
      </c>
      <c r="D706">
        <v>39</v>
      </c>
      <c r="E706" s="2">
        <f t="shared" si="14"/>
        <v>0.51315789473684215</v>
      </c>
      <c r="F706" t="s">
        <v>256</v>
      </c>
      <c r="G706" t="s">
        <v>3725</v>
      </c>
      <c r="J706" t="s">
        <v>1007</v>
      </c>
      <c r="K706" t="s">
        <v>1008</v>
      </c>
    </row>
    <row r="707" spans="1:11" x14ac:dyDescent="0.55000000000000004">
      <c r="B707" t="s">
        <v>9</v>
      </c>
      <c r="C707" t="s">
        <v>930</v>
      </c>
      <c r="D707">
        <v>40</v>
      </c>
      <c r="E707" s="2">
        <f t="shared" si="14"/>
        <v>0.52631578947368418</v>
      </c>
      <c r="F707" t="s">
        <v>252</v>
      </c>
      <c r="G707" t="s">
        <v>3725</v>
      </c>
      <c r="J707" t="s">
        <v>1009</v>
      </c>
      <c r="K707" t="s">
        <v>1010</v>
      </c>
    </row>
    <row r="708" spans="1:11" x14ac:dyDescent="0.55000000000000004">
      <c r="B708" t="s">
        <v>9</v>
      </c>
      <c r="C708" t="s">
        <v>930</v>
      </c>
      <c r="D708">
        <v>41</v>
      </c>
      <c r="E708" s="2">
        <f t="shared" si="14"/>
        <v>0.53947368421052633</v>
      </c>
      <c r="F708" t="s">
        <v>348</v>
      </c>
      <c r="G708" t="s">
        <v>3725</v>
      </c>
      <c r="J708" t="s">
        <v>1011</v>
      </c>
      <c r="K708" t="s">
        <v>1012</v>
      </c>
    </row>
    <row r="709" spans="1:11" x14ac:dyDescent="0.55000000000000004">
      <c r="B709" t="s">
        <v>9</v>
      </c>
      <c r="C709" t="s">
        <v>930</v>
      </c>
      <c r="D709">
        <v>42</v>
      </c>
      <c r="E709" s="2">
        <f t="shared" si="14"/>
        <v>0.55263157894736847</v>
      </c>
      <c r="F709" t="s">
        <v>300</v>
      </c>
      <c r="G709" t="s">
        <v>3725</v>
      </c>
      <c r="J709" t="s">
        <v>1013</v>
      </c>
      <c r="K709" t="s">
        <v>1014</v>
      </c>
    </row>
    <row r="710" spans="1:11" x14ac:dyDescent="0.55000000000000004">
      <c r="B710" t="s">
        <v>9</v>
      </c>
      <c r="C710" t="s">
        <v>930</v>
      </c>
      <c r="D710">
        <v>43</v>
      </c>
      <c r="E710" s="2">
        <f t="shared" si="14"/>
        <v>0.56578947368421051</v>
      </c>
      <c r="F710" t="s">
        <v>315</v>
      </c>
      <c r="G710" t="s">
        <v>3725</v>
      </c>
      <c r="J710" t="s">
        <v>1015</v>
      </c>
      <c r="K710" t="s">
        <v>1016</v>
      </c>
    </row>
    <row r="711" spans="1:11" x14ac:dyDescent="0.55000000000000004">
      <c r="B711" t="s">
        <v>9</v>
      </c>
      <c r="C711" t="s">
        <v>930</v>
      </c>
      <c r="D711">
        <v>44</v>
      </c>
      <c r="E711" s="2">
        <f t="shared" si="14"/>
        <v>0.57894736842105265</v>
      </c>
      <c r="F711" t="s">
        <v>300</v>
      </c>
      <c r="G711" t="s">
        <v>3725</v>
      </c>
      <c r="J711" t="s">
        <v>1017</v>
      </c>
      <c r="K711" t="s">
        <v>1018</v>
      </c>
    </row>
    <row r="712" spans="1:11" x14ac:dyDescent="0.55000000000000004">
      <c r="B712" t="s">
        <v>9</v>
      </c>
      <c r="C712" t="s">
        <v>930</v>
      </c>
      <c r="D712">
        <v>45</v>
      </c>
      <c r="E712" s="2">
        <f t="shared" si="14"/>
        <v>0.59210526315789469</v>
      </c>
      <c r="F712" t="s">
        <v>276</v>
      </c>
      <c r="G712" t="s">
        <v>3725</v>
      </c>
      <c r="J712" t="s">
        <v>1019</v>
      </c>
      <c r="K712" t="s">
        <v>1020</v>
      </c>
    </row>
    <row r="713" spans="1:11" x14ac:dyDescent="0.55000000000000004">
      <c r="B713" t="s">
        <v>9</v>
      </c>
      <c r="C713" t="s">
        <v>930</v>
      </c>
      <c r="D713">
        <v>46</v>
      </c>
      <c r="E713" s="2">
        <f t="shared" si="14"/>
        <v>0.60526315789473684</v>
      </c>
      <c r="F713" t="s">
        <v>504</v>
      </c>
      <c r="G713" t="s">
        <v>3721</v>
      </c>
      <c r="H713">
        <v>20</v>
      </c>
      <c r="I713" t="s">
        <v>3721</v>
      </c>
      <c r="J713" t="s">
        <v>1021</v>
      </c>
      <c r="K713" t="s">
        <v>1022</v>
      </c>
    </row>
    <row r="714" spans="1:11" x14ac:dyDescent="0.55000000000000004">
      <c r="B714" t="s">
        <v>9</v>
      </c>
      <c r="C714" t="s">
        <v>930</v>
      </c>
      <c r="D714">
        <v>47</v>
      </c>
      <c r="E714" s="2">
        <f t="shared" si="14"/>
        <v>0.61842105263157898</v>
      </c>
      <c r="F714" t="s">
        <v>274</v>
      </c>
      <c r="G714" t="s">
        <v>3725</v>
      </c>
      <c r="J714" t="s">
        <v>1023</v>
      </c>
      <c r="K714" t="s">
        <v>1024</v>
      </c>
    </row>
    <row r="715" spans="1:11" x14ac:dyDescent="0.55000000000000004">
      <c r="B715" t="s">
        <v>9</v>
      </c>
      <c r="C715" t="s">
        <v>930</v>
      </c>
      <c r="D715">
        <v>48</v>
      </c>
      <c r="E715" s="2">
        <f t="shared" si="14"/>
        <v>0.63157894736842102</v>
      </c>
      <c r="F715" t="s">
        <v>262</v>
      </c>
      <c r="G715" t="s">
        <v>3723</v>
      </c>
      <c r="J715" t="s">
        <v>1025</v>
      </c>
      <c r="K715" t="s">
        <v>1026</v>
      </c>
    </row>
    <row r="716" spans="1:11" x14ac:dyDescent="0.55000000000000004">
      <c r="B716" t="s">
        <v>9</v>
      </c>
      <c r="C716" t="s">
        <v>930</v>
      </c>
      <c r="D716">
        <v>49</v>
      </c>
      <c r="E716" s="2">
        <f t="shared" si="14"/>
        <v>0.64473684210526316</v>
      </c>
      <c r="F716" t="s">
        <v>504</v>
      </c>
      <c r="G716" t="s">
        <v>3721</v>
      </c>
      <c r="J716" t="s">
        <v>1027</v>
      </c>
      <c r="K716" t="s">
        <v>1028</v>
      </c>
    </row>
    <row r="717" spans="1:11" x14ac:dyDescent="0.55000000000000004">
      <c r="A717" s="11"/>
      <c r="B717" s="11" t="s">
        <v>9</v>
      </c>
      <c r="C717" s="11" t="s">
        <v>930</v>
      </c>
      <c r="D717" s="11">
        <v>50</v>
      </c>
      <c r="E717" s="12">
        <f t="shared" si="14"/>
        <v>0.65789473684210531</v>
      </c>
      <c r="F717" s="11" t="s">
        <v>296</v>
      </c>
      <c r="G717" s="11" t="s">
        <v>3725</v>
      </c>
      <c r="H717" s="11">
        <v>21</v>
      </c>
      <c r="I717" s="11"/>
      <c r="J717" s="11" t="s">
        <v>1029</v>
      </c>
      <c r="K717" s="11" t="s">
        <v>1030</v>
      </c>
    </row>
    <row r="718" spans="1:11" x14ac:dyDescent="0.55000000000000004">
      <c r="B718" t="s">
        <v>9</v>
      </c>
      <c r="C718" t="s">
        <v>930</v>
      </c>
      <c r="D718">
        <v>51</v>
      </c>
      <c r="E718" s="2">
        <f t="shared" si="14"/>
        <v>0.67105263157894735</v>
      </c>
      <c r="F718" t="s">
        <v>305</v>
      </c>
      <c r="G718" t="s">
        <v>3723</v>
      </c>
      <c r="J718" t="s">
        <v>1031</v>
      </c>
      <c r="K718" t="s">
        <v>1032</v>
      </c>
    </row>
    <row r="719" spans="1:11" x14ac:dyDescent="0.55000000000000004">
      <c r="B719" t="s">
        <v>9</v>
      </c>
      <c r="C719" t="s">
        <v>930</v>
      </c>
      <c r="D719">
        <v>52</v>
      </c>
      <c r="E719" s="2">
        <f t="shared" si="14"/>
        <v>0.68421052631578949</v>
      </c>
      <c r="F719" t="s">
        <v>305</v>
      </c>
      <c r="G719" t="s">
        <v>3723</v>
      </c>
      <c r="J719" t="s">
        <v>1033</v>
      </c>
      <c r="K719" t="s">
        <v>1034</v>
      </c>
    </row>
    <row r="720" spans="1:11" x14ac:dyDescent="0.55000000000000004">
      <c r="B720" t="s">
        <v>9</v>
      </c>
      <c r="C720" t="s">
        <v>930</v>
      </c>
      <c r="D720">
        <v>53</v>
      </c>
      <c r="E720" s="2">
        <f t="shared" si="14"/>
        <v>0.69736842105263153</v>
      </c>
      <c r="F720" t="s">
        <v>1035</v>
      </c>
      <c r="G720" t="s">
        <v>3725</v>
      </c>
      <c r="H720">
        <v>22</v>
      </c>
      <c r="J720" t="s">
        <v>1036</v>
      </c>
      <c r="K720" t="s">
        <v>1037</v>
      </c>
    </row>
    <row r="721" spans="1:11" x14ac:dyDescent="0.55000000000000004">
      <c r="A721" s="11"/>
      <c r="B721" s="11" t="s">
        <v>9</v>
      </c>
      <c r="C721" s="11" t="s">
        <v>930</v>
      </c>
      <c r="D721" s="11">
        <v>54</v>
      </c>
      <c r="E721" s="12">
        <f t="shared" si="14"/>
        <v>0.71052631578947367</v>
      </c>
      <c r="F721" s="11" t="s">
        <v>310</v>
      </c>
      <c r="G721" s="11" t="s">
        <v>3726</v>
      </c>
      <c r="H721" s="8">
        <v>23</v>
      </c>
      <c r="I721" s="8"/>
      <c r="J721" s="8" t="s">
        <v>1038</v>
      </c>
      <c r="K721" s="8" t="s">
        <v>1039</v>
      </c>
    </row>
    <row r="722" spans="1:11" x14ac:dyDescent="0.55000000000000004">
      <c r="B722" t="s">
        <v>9</v>
      </c>
      <c r="C722" t="s">
        <v>930</v>
      </c>
      <c r="D722">
        <v>55</v>
      </c>
      <c r="E722" s="2">
        <f t="shared" si="14"/>
        <v>0.72368421052631582</v>
      </c>
      <c r="F722" t="s">
        <v>254</v>
      </c>
      <c r="G722" t="s">
        <v>3725</v>
      </c>
      <c r="J722" t="s">
        <v>1040</v>
      </c>
      <c r="K722" t="s">
        <v>1041</v>
      </c>
    </row>
    <row r="723" spans="1:11" x14ac:dyDescent="0.55000000000000004">
      <c r="B723" t="s">
        <v>9</v>
      </c>
      <c r="C723" t="s">
        <v>930</v>
      </c>
      <c r="D723">
        <v>56</v>
      </c>
      <c r="E723" s="2">
        <f t="shared" si="14"/>
        <v>0.73684210526315785</v>
      </c>
      <c r="F723" t="s">
        <v>254</v>
      </c>
      <c r="G723" t="s">
        <v>3725</v>
      </c>
      <c r="J723" t="s">
        <v>1042</v>
      </c>
      <c r="K723" t="s">
        <v>1043</v>
      </c>
    </row>
    <row r="724" spans="1:11" x14ac:dyDescent="0.55000000000000004">
      <c r="B724" t="s">
        <v>9</v>
      </c>
      <c r="C724" t="s">
        <v>930</v>
      </c>
      <c r="D724">
        <v>57</v>
      </c>
      <c r="E724" s="2">
        <f t="shared" si="14"/>
        <v>0.75</v>
      </c>
      <c r="F724" t="s">
        <v>315</v>
      </c>
      <c r="G724" t="s">
        <v>3725</v>
      </c>
      <c r="J724" t="s">
        <v>1044</v>
      </c>
      <c r="K724" t="s">
        <v>1045</v>
      </c>
    </row>
    <row r="725" spans="1:11" x14ac:dyDescent="0.55000000000000004">
      <c r="B725" t="s">
        <v>9</v>
      </c>
      <c r="C725" t="s">
        <v>930</v>
      </c>
      <c r="D725">
        <v>58</v>
      </c>
      <c r="E725" s="2">
        <f t="shared" si="14"/>
        <v>0.76315789473684215</v>
      </c>
      <c r="F725" t="s">
        <v>305</v>
      </c>
      <c r="G725" t="s">
        <v>3723</v>
      </c>
      <c r="J725" t="s">
        <v>1046</v>
      </c>
      <c r="K725" t="s">
        <v>1047</v>
      </c>
    </row>
    <row r="726" spans="1:11" x14ac:dyDescent="0.55000000000000004">
      <c r="B726" t="s">
        <v>9</v>
      </c>
      <c r="C726" t="s">
        <v>930</v>
      </c>
      <c r="D726">
        <v>59</v>
      </c>
      <c r="E726" s="2">
        <f t="shared" si="14"/>
        <v>0.77631578947368418</v>
      </c>
      <c r="F726" t="s">
        <v>284</v>
      </c>
      <c r="G726" t="s">
        <v>3721</v>
      </c>
      <c r="H726">
        <v>24</v>
      </c>
      <c r="J726" t="s">
        <v>1048</v>
      </c>
      <c r="K726" t="s">
        <v>1049</v>
      </c>
    </row>
    <row r="727" spans="1:11" x14ac:dyDescent="0.55000000000000004">
      <c r="B727" t="s">
        <v>9</v>
      </c>
      <c r="C727" t="s">
        <v>930</v>
      </c>
      <c r="D727">
        <v>60</v>
      </c>
      <c r="E727" s="2">
        <f t="shared" si="14"/>
        <v>0.78947368421052633</v>
      </c>
      <c r="F727" t="s">
        <v>254</v>
      </c>
      <c r="G727" t="s">
        <v>3725</v>
      </c>
      <c r="J727" t="s">
        <v>1050</v>
      </c>
      <c r="K727" t="s">
        <v>1051</v>
      </c>
    </row>
    <row r="728" spans="1:11" x14ac:dyDescent="0.55000000000000004">
      <c r="B728" t="s">
        <v>9</v>
      </c>
      <c r="C728" t="s">
        <v>930</v>
      </c>
      <c r="D728">
        <v>61</v>
      </c>
      <c r="E728" s="2">
        <f t="shared" si="14"/>
        <v>0.80263157894736847</v>
      </c>
      <c r="F728" t="s">
        <v>378</v>
      </c>
      <c r="G728" t="s">
        <v>3725</v>
      </c>
      <c r="J728" t="s">
        <v>1052</v>
      </c>
      <c r="K728" t="s">
        <v>1053</v>
      </c>
    </row>
    <row r="729" spans="1:11" x14ac:dyDescent="0.55000000000000004">
      <c r="B729" t="s">
        <v>9</v>
      </c>
      <c r="C729" t="s">
        <v>930</v>
      </c>
      <c r="D729">
        <v>62</v>
      </c>
      <c r="E729" s="2">
        <f t="shared" si="14"/>
        <v>0.81578947368421051</v>
      </c>
      <c r="F729" t="s">
        <v>504</v>
      </c>
      <c r="G729" t="s">
        <v>3721</v>
      </c>
      <c r="J729" t="s">
        <v>1054</v>
      </c>
      <c r="K729" t="s">
        <v>1055</v>
      </c>
    </row>
    <row r="730" spans="1:11" x14ac:dyDescent="0.55000000000000004">
      <c r="B730" t="s">
        <v>9</v>
      </c>
      <c r="C730" t="s">
        <v>930</v>
      </c>
      <c r="D730">
        <v>63</v>
      </c>
      <c r="E730" s="2">
        <f t="shared" si="14"/>
        <v>0.82894736842105265</v>
      </c>
      <c r="F730" t="s">
        <v>254</v>
      </c>
      <c r="G730" t="s">
        <v>3725</v>
      </c>
      <c r="J730" t="s">
        <v>1056</v>
      </c>
      <c r="K730" t="s">
        <v>1057</v>
      </c>
    </row>
    <row r="731" spans="1:11" x14ac:dyDescent="0.55000000000000004">
      <c r="B731" t="s">
        <v>9</v>
      </c>
      <c r="C731" t="s">
        <v>930</v>
      </c>
      <c r="D731">
        <v>64</v>
      </c>
      <c r="E731" s="2">
        <f t="shared" si="14"/>
        <v>0.84210526315789469</v>
      </c>
      <c r="F731" t="s">
        <v>453</v>
      </c>
      <c r="G731" t="s">
        <v>3726</v>
      </c>
      <c r="H731">
        <v>25</v>
      </c>
      <c r="J731" t="s">
        <v>1058</v>
      </c>
      <c r="K731" t="s">
        <v>1059</v>
      </c>
    </row>
    <row r="732" spans="1:11" x14ac:dyDescent="0.55000000000000004">
      <c r="B732" t="s">
        <v>9</v>
      </c>
      <c r="C732" t="s">
        <v>930</v>
      </c>
      <c r="D732">
        <v>65</v>
      </c>
      <c r="E732" s="2">
        <f t="shared" si="14"/>
        <v>0.85526315789473684</v>
      </c>
      <c r="F732" t="s">
        <v>300</v>
      </c>
      <c r="G732" t="s">
        <v>3725</v>
      </c>
      <c r="J732" t="s">
        <v>1060</v>
      </c>
      <c r="K732" t="s">
        <v>1061</v>
      </c>
    </row>
    <row r="733" spans="1:11" x14ac:dyDescent="0.55000000000000004">
      <c r="B733" t="s">
        <v>9</v>
      </c>
      <c r="C733" t="s">
        <v>930</v>
      </c>
      <c r="D733">
        <v>66</v>
      </c>
      <c r="E733" s="2">
        <f t="shared" ref="E733:E743" si="15">D733/76</f>
        <v>0.86842105263157898</v>
      </c>
      <c r="F733" t="s">
        <v>315</v>
      </c>
      <c r="G733" t="s">
        <v>3725</v>
      </c>
      <c r="J733" t="s">
        <v>1062</v>
      </c>
      <c r="K733" t="s">
        <v>1063</v>
      </c>
    </row>
    <row r="734" spans="1:11" x14ac:dyDescent="0.55000000000000004">
      <c r="B734" t="s">
        <v>9</v>
      </c>
      <c r="C734" t="s">
        <v>930</v>
      </c>
      <c r="D734">
        <v>67</v>
      </c>
      <c r="E734" s="2">
        <f t="shared" si="15"/>
        <v>0.88157894736842102</v>
      </c>
      <c r="F734" t="s">
        <v>300</v>
      </c>
      <c r="G734" t="s">
        <v>3725</v>
      </c>
      <c r="J734" t="s">
        <v>1064</v>
      </c>
      <c r="K734" t="s">
        <v>1065</v>
      </c>
    </row>
    <row r="735" spans="1:11" x14ac:dyDescent="0.55000000000000004">
      <c r="B735" t="s">
        <v>9</v>
      </c>
      <c r="C735" t="s">
        <v>930</v>
      </c>
      <c r="D735">
        <v>68</v>
      </c>
      <c r="E735" s="2">
        <f t="shared" si="15"/>
        <v>0.89473684210526316</v>
      </c>
      <c r="F735" t="s">
        <v>474</v>
      </c>
      <c r="G735" t="s">
        <v>3725</v>
      </c>
      <c r="J735" t="s">
        <v>1066</v>
      </c>
      <c r="K735" t="s">
        <v>1067</v>
      </c>
    </row>
    <row r="736" spans="1:11" x14ac:dyDescent="0.55000000000000004">
      <c r="B736" t="s">
        <v>9</v>
      </c>
      <c r="C736" t="s">
        <v>930</v>
      </c>
      <c r="D736">
        <v>69</v>
      </c>
      <c r="E736" s="2">
        <f t="shared" si="15"/>
        <v>0.90789473684210531</v>
      </c>
      <c r="F736" t="s">
        <v>326</v>
      </c>
      <c r="G736" t="s">
        <v>3725</v>
      </c>
      <c r="H736">
        <v>26</v>
      </c>
      <c r="J736" t="s">
        <v>1068</v>
      </c>
      <c r="K736" t="s">
        <v>1069</v>
      </c>
    </row>
    <row r="737" spans="2:11" x14ac:dyDescent="0.55000000000000004">
      <c r="B737" t="s">
        <v>9</v>
      </c>
      <c r="C737" t="s">
        <v>930</v>
      </c>
      <c r="D737">
        <v>70</v>
      </c>
      <c r="E737" s="2">
        <f t="shared" si="15"/>
        <v>0.92105263157894735</v>
      </c>
      <c r="F737" t="s">
        <v>264</v>
      </c>
      <c r="G737" t="s">
        <v>3725</v>
      </c>
      <c r="J737" t="s">
        <v>1070</v>
      </c>
      <c r="K737" t="s">
        <v>1071</v>
      </c>
    </row>
    <row r="738" spans="2:11" x14ac:dyDescent="0.55000000000000004">
      <c r="B738" t="s">
        <v>9</v>
      </c>
      <c r="C738" t="s">
        <v>930</v>
      </c>
      <c r="D738">
        <v>71</v>
      </c>
      <c r="E738" s="2">
        <f t="shared" si="15"/>
        <v>0.93421052631578949</v>
      </c>
      <c r="F738" t="s">
        <v>300</v>
      </c>
      <c r="G738" t="s">
        <v>3725</v>
      </c>
      <c r="J738" t="s">
        <v>1072</v>
      </c>
      <c r="K738" t="s">
        <v>1073</v>
      </c>
    </row>
    <row r="739" spans="2:11" x14ac:dyDescent="0.55000000000000004">
      <c r="B739" t="s">
        <v>9</v>
      </c>
      <c r="C739" t="s">
        <v>930</v>
      </c>
      <c r="D739">
        <v>72</v>
      </c>
      <c r="E739" s="2">
        <f t="shared" si="15"/>
        <v>0.94736842105263153</v>
      </c>
      <c r="F739" t="s">
        <v>418</v>
      </c>
      <c r="G739" t="s">
        <v>3721</v>
      </c>
      <c r="J739" t="s">
        <v>1074</v>
      </c>
      <c r="K739" t="s">
        <v>1075</v>
      </c>
    </row>
    <row r="740" spans="2:11" x14ac:dyDescent="0.55000000000000004">
      <c r="B740" t="s">
        <v>9</v>
      </c>
      <c r="C740" t="s">
        <v>930</v>
      </c>
      <c r="D740">
        <v>73</v>
      </c>
      <c r="E740" s="2">
        <f t="shared" si="15"/>
        <v>0.96052631578947367</v>
      </c>
      <c r="F740" t="s">
        <v>453</v>
      </c>
      <c r="G740" t="s">
        <v>3726</v>
      </c>
      <c r="J740" t="s">
        <v>1076</v>
      </c>
      <c r="K740" t="s">
        <v>1077</v>
      </c>
    </row>
    <row r="741" spans="2:11" x14ac:dyDescent="0.55000000000000004">
      <c r="B741" t="s">
        <v>9</v>
      </c>
      <c r="C741" t="s">
        <v>930</v>
      </c>
      <c r="D741">
        <v>74</v>
      </c>
      <c r="E741" s="2">
        <f t="shared" si="15"/>
        <v>0.97368421052631582</v>
      </c>
      <c r="F741" t="s">
        <v>264</v>
      </c>
      <c r="G741" t="s">
        <v>3725</v>
      </c>
      <c r="J741" t="s">
        <v>1078</v>
      </c>
      <c r="K741" t="s">
        <v>1079</v>
      </c>
    </row>
    <row r="742" spans="2:11" x14ac:dyDescent="0.55000000000000004">
      <c r="B742" t="s">
        <v>9</v>
      </c>
      <c r="C742" t="s">
        <v>930</v>
      </c>
      <c r="D742">
        <v>75</v>
      </c>
      <c r="E742" s="2">
        <f t="shared" si="15"/>
        <v>0.98684210526315785</v>
      </c>
      <c r="F742" t="s">
        <v>494</v>
      </c>
      <c r="G742" t="s">
        <v>3725</v>
      </c>
      <c r="H742">
        <v>27</v>
      </c>
      <c r="J742" t="s">
        <v>1080</v>
      </c>
      <c r="K742" t="s">
        <v>1081</v>
      </c>
    </row>
    <row r="743" spans="2:11" x14ac:dyDescent="0.55000000000000004">
      <c r="B743" t="s">
        <v>9</v>
      </c>
      <c r="C743" t="s">
        <v>930</v>
      </c>
      <c r="D743">
        <v>76</v>
      </c>
      <c r="E743" s="2">
        <f t="shared" si="15"/>
        <v>1</v>
      </c>
      <c r="F743" t="s">
        <v>264</v>
      </c>
      <c r="G743" t="s">
        <v>3725</v>
      </c>
      <c r="J743" t="s">
        <v>1082</v>
      </c>
      <c r="K743" t="s">
        <v>1083</v>
      </c>
    </row>
  </sheetData>
  <autoFilter ref="A2:K743" xr:uid="{919D6C7D-0943-4886-88EE-0B41737A46BE}"/>
  <phoneticPr fontId="3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54F001-FC1F-4505-9E7B-7CB28A0716AA}">
  <dimension ref="A1:K925"/>
  <sheetViews>
    <sheetView zoomScale="79" zoomScaleNormal="79" workbookViewId="0">
      <pane xSplit="5" ySplit="2" topLeftCell="F159" activePane="bottomRight" state="frozen"/>
      <selection pane="topRight" activeCell="F1" sqref="F1"/>
      <selection pane="bottomLeft" activeCell="A3" sqref="A3"/>
      <selection pane="bottomRight" activeCell="G27" sqref="G27"/>
    </sheetView>
  </sheetViews>
  <sheetFormatPr defaultRowHeight="18" x14ac:dyDescent="0.55000000000000004"/>
  <cols>
    <col min="1" max="1" width="4.5" customWidth="1"/>
    <col min="2" max="2" width="30.4140625" customWidth="1"/>
    <col min="3" max="3" width="13.4140625" customWidth="1"/>
    <col min="7" max="7" width="29.33203125" bestFit="1" customWidth="1"/>
    <col min="8" max="8" width="11.25" bestFit="1" customWidth="1"/>
    <col min="9" max="9" width="29.33203125" bestFit="1" customWidth="1"/>
    <col min="10" max="10" width="30.6640625" customWidth="1"/>
    <col min="11" max="11" width="38.5" customWidth="1"/>
  </cols>
  <sheetData>
    <row r="1" spans="1:11" x14ac:dyDescent="0.55000000000000004">
      <c r="A1" t="s">
        <v>0</v>
      </c>
    </row>
    <row r="2" spans="1:11" x14ac:dyDescent="0.55000000000000004">
      <c r="B2" t="s">
        <v>1</v>
      </c>
      <c r="C2" t="s">
        <v>2</v>
      </c>
      <c r="D2" t="s">
        <v>3</v>
      </c>
      <c r="E2" t="s">
        <v>4</v>
      </c>
      <c r="F2" t="s">
        <v>5</v>
      </c>
      <c r="G2" t="s">
        <v>6</v>
      </c>
      <c r="H2" t="s">
        <v>2119</v>
      </c>
      <c r="I2" t="s">
        <v>2120</v>
      </c>
      <c r="J2" t="s">
        <v>7</v>
      </c>
      <c r="K2" t="s">
        <v>8</v>
      </c>
    </row>
    <row r="3" spans="1:11" x14ac:dyDescent="0.55000000000000004">
      <c r="A3" s="8"/>
      <c r="B3" s="8" t="s">
        <v>1382</v>
      </c>
      <c r="C3" s="8" t="s">
        <v>10</v>
      </c>
      <c r="D3" s="10">
        <v>1</v>
      </c>
      <c r="E3" s="9">
        <f>D3/72</f>
        <v>1.3888888888888888E-2</v>
      </c>
      <c r="F3" s="10" t="s">
        <v>310</v>
      </c>
      <c r="G3" s="8" t="s">
        <v>3726</v>
      </c>
      <c r="H3" s="10">
        <v>1</v>
      </c>
      <c r="I3" s="10" t="s">
        <v>2121</v>
      </c>
      <c r="J3" s="10" t="s">
        <v>28</v>
      </c>
      <c r="K3" s="10" t="s">
        <v>29</v>
      </c>
    </row>
    <row r="4" spans="1:11" x14ac:dyDescent="0.55000000000000004">
      <c r="B4" t="s">
        <v>1382</v>
      </c>
      <c r="C4" t="s">
        <v>10</v>
      </c>
      <c r="D4" s="4">
        <v>2</v>
      </c>
      <c r="E4" s="2">
        <f t="shared" ref="E4:E67" si="0">D4/72</f>
        <v>2.7777777777777776E-2</v>
      </c>
      <c r="F4" s="4" t="s">
        <v>300</v>
      </c>
      <c r="G4" t="s">
        <v>3725</v>
      </c>
      <c r="H4" s="4">
        <v>2</v>
      </c>
      <c r="I4" s="4" t="s">
        <v>2121</v>
      </c>
      <c r="J4" s="4" t="s">
        <v>22</v>
      </c>
      <c r="K4" s="4" t="s">
        <v>23</v>
      </c>
    </row>
    <row r="5" spans="1:11" x14ac:dyDescent="0.55000000000000004">
      <c r="B5" t="s">
        <v>1382</v>
      </c>
      <c r="C5" t="s">
        <v>10</v>
      </c>
      <c r="D5" s="4">
        <v>3</v>
      </c>
      <c r="E5" s="2">
        <f t="shared" si="0"/>
        <v>4.1666666666666664E-2</v>
      </c>
      <c r="F5" s="4" t="s">
        <v>254</v>
      </c>
      <c r="G5" t="s">
        <v>3725</v>
      </c>
      <c r="H5" s="4">
        <v>3</v>
      </c>
      <c r="I5" s="4" t="s">
        <v>2121</v>
      </c>
      <c r="J5" s="4" t="s">
        <v>1317</v>
      </c>
      <c r="K5" s="4" t="s">
        <v>1318</v>
      </c>
    </row>
    <row r="6" spans="1:11" x14ac:dyDescent="0.55000000000000004">
      <c r="B6" t="s">
        <v>1382</v>
      </c>
      <c r="C6" t="s">
        <v>10</v>
      </c>
      <c r="D6" s="4">
        <v>4</v>
      </c>
      <c r="E6" s="2">
        <f t="shared" si="0"/>
        <v>5.5555555555555552E-2</v>
      </c>
      <c r="F6" s="4" t="s">
        <v>300</v>
      </c>
      <c r="G6" t="s">
        <v>3725</v>
      </c>
      <c r="H6" s="4"/>
      <c r="I6" s="4"/>
      <c r="J6" s="4" t="s">
        <v>33</v>
      </c>
      <c r="K6" s="4" t="s">
        <v>34</v>
      </c>
    </row>
    <row r="7" spans="1:11" x14ac:dyDescent="0.55000000000000004">
      <c r="B7" t="s">
        <v>1382</v>
      </c>
      <c r="C7" t="s">
        <v>10</v>
      </c>
      <c r="D7" s="4">
        <v>5</v>
      </c>
      <c r="E7" s="2">
        <f t="shared" si="0"/>
        <v>6.9444444444444448E-2</v>
      </c>
      <c r="F7" s="4" t="s">
        <v>252</v>
      </c>
      <c r="G7" t="s">
        <v>3725</v>
      </c>
      <c r="H7" s="4">
        <v>4</v>
      </c>
      <c r="I7" s="4" t="s">
        <v>2121</v>
      </c>
      <c r="J7" s="4" t="s">
        <v>1372</v>
      </c>
      <c r="K7" s="4" t="s">
        <v>1373</v>
      </c>
    </row>
    <row r="8" spans="1:11" x14ac:dyDescent="0.55000000000000004">
      <c r="B8" t="s">
        <v>1382</v>
      </c>
      <c r="C8" t="s">
        <v>10</v>
      </c>
      <c r="D8" s="4">
        <v>6</v>
      </c>
      <c r="E8" s="2">
        <f t="shared" si="0"/>
        <v>8.3333333333333329E-2</v>
      </c>
      <c r="F8" s="4" t="s">
        <v>300</v>
      </c>
      <c r="G8" t="s">
        <v>3725</v>
      </c>
      <c r="H8" s="4"/>
      <c r="I8" s="4"/>
      <c r="J8" s="4" t="s">
        <v>1321</v>
      </c>
      <c r="K8" s="4" t="s">
        <v>76</v>
      </c>
    </row>
    <row r="9" spans="1:11" x14ac:dyDescent="0.55000000000000004">
      <c r="B9" t="s">
        <v>1382</v>
      </c>
      <c r="C9" t="s">
        <v>10</v>
      </c>
      <c r="D9" s="4">
        <v>7</v>
      </c>
      <c r="E9" s="2">
        <f t="shared" si="0"/>
        <v>9.7222222222222224E-2</v>
      </c>
      <c r="F9" s="4" t="s">
        <v>614</v>
      </c>
      <c r="G9" t="s">
        <v>3725</v>
      </c>
      <c r="H9" s="4">
        <v>5</v>
      </c>
      <c r="I9" s="4" t="s">
        <v>2121</v>
      </c>
      <c r="J9" s="4" t="s">
        <v>1291</v>
      </c>
      <c r="K9" s="4" t="s">
        <v>32</v>
      </c>
    </row>
    <row r="10" spans="1:11" x14ac:dyDescent="0.55000000000000004">
      <c r="B10" t="s">
        <v>1382</v>
      </c>
      <c r="C10" t="s">
        <v>10</v>
      </c>
      <c r="D10" s="4">
        <v>8</v>
      </c>
      <c r="E10" s="2">
        <f t="shared" si="0"/>
        <v>0.1111111111111111</v>
      </c>
      <c r="F10" s="4" t="s">
        <v>418</v>
      </c>
      <c r="G10" t="s">
        <v>3721</v>
      </c>
      <c r="H10" s="4">
        <v>6</v>
      </c>
      <c r="I10" s="4" t="s">
        <v>3728</v>
      </c>
      <c r="J10" s="4" t="s">
        <v>2130</v>
      </c>
      <c r="K10" s="4" t="s">
        <v>1384</v>
      </c>
    </row>
    <row r="11" spans="1:11" x14ac:dyDescent="0.55000000000000004">
      <c r="B11" t="s">
        <v>1382</v>
      </c>
      <c r="C11" t="s">
        <v>10</v>
      </c>
      <c r="D11" s="4">
        <v>9</v>
      </c>
      <c r="E11" s="2">
        <f t="shared" si="0"/>
        <v>0.125</v>
      </c>
      <c r="F11" s="4" t="s">
        <v>252</v>
      </c>
      <c r="G11" t="s">
        <v>3725</v>
      </c>
      <c r="H11" s="4"/>
      <c r="I11" s="4"/>
      <c r="J11" s="4" t="s">
        <v>48</v>
      </c>
      <c r="K11" s="4" t="s">
        <v>20</v>
      </c>
    </row>
    <row r="12" spans="1:11" x14ac:dyDescent="0.55000000000000004">
      <c r="B12" t="s">
        <v>1382</v>
      </c>
      <c r="C12" t="s">
        <v>10</v>
      </c>
      <c r="D12" s="4">
        <v>10</v>
      </c>
      <c r="E12" s="2">
        <f t="shared" si="0"/>
        <v>0.1388888888888889</v>
      </c>
      <c r="F12" s="4" t="s">
        <v>494</v>
      </c>
      <c r="G12" t="s">
        <v>3725</v>
      </c>
      <c r="H12" s="4">
        <v>7</v>
      </c>
      <c r="I12" s="4" t="s">
        <v>2121</v>
      </c>
      <c r="J12" s="4" t="s">
        <v>83</v>
      </c>
      <c r="K12" s="4" t="s">
        <v>84</v>
      </c>
    </row>
    <row r="13" spans="1:11" x14ac:dyDescent="0.55000000000000004">
      <c r="A13" s="8"/>
      <c r="B13" s="8" t="s">
        <v>1382</v>
      </c>
      <c r="C13" s="8" t="s">
        <v>10</v>
      </c>
      <c r="D13" s="10">
        <v>11</v>
      </c>
      <c r="E13" s="9">
        <f t="shared" si="0"/>
        <v>0.15277777777777779</v>
      </c>
      <c r="F13" s="10" t="s">
        <v>310</v>
      </c>
      <c r="G13" s="8" t="s">
        <v>3726</v>
      </c>
      <c r="H13" s="10"/>
      <c r="I13" s="10"/>
      <c r="J13" s="10" t="s">
        <v>1374</v>
      </c>
      <c r="K13" s="10" t="s">
        <v>1375</v>
      </c>
    </row>
    <row r="14" spans="1:11" x14ac:dyDescent="0.55000000000000004">
      <c r="B14" t="s">
        <v>1382</v>
      </c>
      <c r="C14" t="s">
        <v>10</v>
      </c>
      <c r="D14" s="4">
        <v>12</v>
      </c>
      <c r="E14" s="2">
        <f t="shared" si="0"/>
        <v>0.16666666666666666</v>
      </c>
      <c r="F14" s="4" t="s">
        <v>258</v>
      </c>
      <c r="G14" t="s">
        <v>3725</v>
      </c>
      <c r="H14" s="4">
        <v>8</v>
      </c>
      <c r="I14" s="4" t="s">
        <v>2121</v>
      </c>
      <c r="J14" s="4" t="s">
        <v>25</v>
      </c>
      <c r="K14" s="4" t="s">
        <v>26</v>
      </c>
    </row>
    <row r="15" spans="1:11" x14ac:dyDescent="0.55000000000000004">
      <c r="B15" t="s">
        <v>1382</v>
      </c>
      <c r="C15" t="s">
        <v>10</v>
      </c>
      <c r="D15" s="4">
        <v>13</v>
      </c>
      <c r="E15" s="2">
        <f t="shared" si="0"/>
        <v>0.18055555555555555</v>
      </c>
      <c r="F15" s="4" t="s">
        <v>274</v>
      </c>
      <c r="G15" t="s">
        <v>3725</v>
      </c>
      <c r="H15" s="4">
        <v>9</v>
      </c>
      <c r="I15" s="4" t="s">
        <v>2121</v>
      </c>
      <c r="J15" s="4" t="s">
        <v>16</v>
      </c>
      <c r="K15" s="4" t="s">
        <v>17</v>
      </c>
    </row>
    <row r="16" spans="1:11" x14ac:dyDescent="0.55000000000000004">
      <c r="B16" t="s">
        <v>1382</v>
      </c>
      <c r="C16" t="s">
        <v>10</v>
      </c>
      <c r="D16" s="4">
        <v>14</v>
      </c>
      <c r="E16" s="2">
        <f t="shared" si="0"/>
        <v>0.19444444444444445</v>
      </c>
      <c r="F16" s="4" t="s">
        <v>474</v>
      </c>
      <c r="G16" t="s">
        <v>3725</v>
      </c>
      <c r="H16" s="4">
        <v>10</v>
      </c>
      <c r="I16" s="4" t="s">
        <v>3725</v>
      </c>
      <c r="J16" s="4" t="s">
        <v>1289</v>
      </c>
      <c r="K16" s="4" t="s">
        <v>1290</v>
      </c>
    </row>
    <row r="17" spans="1:11" x14ac:dyDescent="0.55000000000000004">
      <c r="B17" t="s">
        <v>1382</v>
      </c>
      <c r="C17" t="s">
        <v>10</v>
      </c>
      <c r="D17" s="4">
        <v>15</v>
      </c>
      <c r="E17" s="2">
        <f t="shared" si="0"/>
        <v>0.20833333333333334</v>
      </c>
      <c r="F17" s="4" t="s">
        <v>348</v>
      </c>
      <c r="G17" t="s">
        <v>3725</v>
      </c>
      <c r="H17" s="4">
        <v>11</v>
      </c>
      <c r="I17" s="4" t="s">
        <v>2122</v>
      </c>
      <c r="J17" s="4" t="s">
        <v>61</v>
      </c>
      <c r="K17" s="4" t="s">
        <v>62</v>
      </c>
    </row>
    <row r="18" spans="1:11" x14ac:dyDescent="0.55000000000000004">
      <c r="B18" t="s">
        <v>1382</v>
      </c>
      <c r="C18" t="s">
        <v>10</v>
      </c>
      <c r="D18" s="4">
        <v>16</v>
      </c>
      <c r="E18" s="2">
        <f t="shared" si="0"/>
        <v>0.22222222222222221</v>
      </c>
      <c r="F18" s="4" t="s">
        <v>300</v>
      </c>
      <c r="G18" t="s">
        <v>3725</v>
      </c>
      <c r="H18" s="4"/>
      <c r="I18" s="4"/>
      <c r="J18" s="4" t="s">
        <v>1385</v>
      </c>
      <c r="K18" s="4" t="s">
        <v>69</v>
      </c>
    </row>
    <row r="19" spans="1:11" x14ac:dyDescent="0.55000000000000004">
      <c r="B19" t="s">
        <v>1382</v>
      </c>
      <c r="C19" t="s">
        <v>10</v>
      </c>
      <c r="D19" s="4">
        <v>17</v>
      </c>
      <c r="E19" s="2">
        <f t="shared" si="0"/>
        <v>0.2361111111111111</v>
      </c>
      <c r="F19" s="4" t="s">
        <v>305</v>
      </c>
      <c r="G19" t="s">
        <v>3723</v>
      </c>
      <c r="H19" s="4">
        <v>12</v>
      </c>
      <c r="I19" s="4" t="s">
        <v>3723</v>
      </c>
      <c r="J19" s="4" t="s">
        <v>87</v>
      </c>
      <c r="K19" s="4" t="s">
        <v>88</v>
      </c>
    </row>
    <row r="20" spans="1:11" x14ac:dyDescent="0.55000000000000004">
      <c r="B20" t="s">
        <v>1382</v>
      </c>
      <c r="C20" t="s">
        <v>10</v>
      </c>
      <c r="D20" s="4">
        <v>18</v>
      </c>
      <c r="E20" s="2">
        <f t="shared" si="0"/>
        <v>0.25</v>
      </c>
      <c r="F20" s="4" t="s">
        <v>484</v>
      </c>
      <c r="G20" t="s">
        <v>3725</v>
      </c>
      <c r="H20" s="4">
        <v>13</v>
      </c>
      <c r="I20" s="4" t="s">
        <v>2122</v>
      </c>
      <c r="J20" s="4" t="s">
        <v>51</v>
      </c>
      <c r="K20" s="4" t="s">
        <v>1320</v>
      </c>
    </row>
    <row r="21" spans="1:11" x14ac:dyDescent="0.55000000000000004">
      <c r="B21" t="s">
        <v>1382</v>
      </c>
      <c r="C21" t="s">
        <v>10</v>
      </c>
      <c r="D21" s="4">
        <v>19</v>
      </c>
      <c r="E21" s="2">
        <f t="shared" si="0"/>
        <v>0.2638888888888889</v>
      </c>
      <c r="F21" s="4" t="s">
        <v>264</v>
      </c>
      <c r="G21" t="s">
        <v>3725</v>
      </c>
      <c r="H21" s="4">
        <v>14</v>
      </c>
      <c r="I21" s="4" t="s">
        <v>2122</v>
      </c>
      <c r="J21" s="4" t="s">
        <v>38</v>
      </c>
      <c r="K21" s="4" t="s">
        <v>1386</v>
      </c>
    </row>
    <row r="22" spans="1:11" x14ac:dyDescent="0.55000000000000004">
      <c r="B22" t="s">
        <v>1382</v>
      </c>
      <c r="C22" t="s">
        <v>10</v>
      </c>
      <c r="D22" s="4">
        <v>20</v>
      </c>
      <c r="E22" s="2">
        <f t="shared" si="0"/>
        <v>0.27777777777777779</v>
      </c>
      <c r="F22" s="4" t="s">
        <v>300</v>
      </c>
      <c r="G22" t="s">
        <v>3725</v>
      </c>
      <c r="H22" s="4"/>
      <c r="I22" s="4"/>
      <c r="J22" s="4" t="s">
        <v>85</v>
      </c>
      <c r="K22" s="4" t="s">
        <v>86</v>
      </c>
    </row>
    <row r="23" spans="1:11" x14ac:dyDescent="0.55000000000000004">
      <c r="B23" t="s">
        <v>1382</v>
      </c>
      <c r="C23" t="s">
        <v>10</v>
      </c>
      <c r="D23" s="4">
        <v>21</v>
      </c>
      <c r="E23" s="2">
        <f t="shared" si="0"/>
        <v>0.29166666666666669</v>
      </c>
      <c r="F23" s="4" t="s">
        <v>494</v>
      </c>
      <c r="G23" t="s">
        <v>3725</v>
      </c>
      <c r="H23" s="4"/>
      <c r="I23" s="4"/>
      <c r="J23" s="4" t="s">
        <v>89</v>
      </c>
      <c r="K23" s="4" t="s">
        <v>90</v>
      </c>
    </row>
    <row r="24" spans="1:11" x14ac:dyDescent="0.55000000000000004">
      <c r="B24" t="s">
        <v>1382</v>
      </c>
      <c r="C24" t="s">
        <v>10</v>
      </c>
      <c r="D24" s="4">
        <v>22</v>
      </c>
      <c r="E24" s="2">
        <f t="shared" si="0"/>
        <v>0.30555555555555558</v>
      </c>
      <c r="F24" s="4" t="s">
        <v>418</v>
      </c>
      <c r="G24" t="s">
        <v>3721</v>
      </c>
      <c r="H24" s="4"/>
      <c r="I24" s="4"/>
      <c r="J24" s="4" t="s">
        <v>73</v>
      </c>
      <c r="K24" s="4" t="s">
        <v>74</v>
      </c>
    </row>
    <row r="25" spans="1:11" x14ac:dyDescent="0.55000000000000004">
      <c r="B25" t="s">
        <v>1382</v>
      </c>
      <c r="C25" t="s">
        <v>10</v>
      </c>
      <c r="D25" s="4">
        <v>23</v>
      </c>
      <c r="E25" s="2">
        <f t="shared" si="0"/>
        <v>0.31944444444444442</v>
      </c>
      <c r="F25" s="4" t="s">
        <v>254</v>
      </c>
      <c r="G25" t="s">
        <v>3725</v>
      </c>
      <c r="H25" s="4"/>
      <c r="I25" s="4"/>
      <c r="J25" s="4" t="s">
        <v>1319</v>
      </c>
      <c r="K25" s="4" t="s">
        <v>1387</v>
      </c>
    </row>
    <row r="26" spans="1:11" x14ac:dyDescent="0.55000000000000004">
      <c r="A26" s="8"/>
      <c r="B26" s="8" t="s">
        <v>1382</v>
      </c>
      <c r="C26" s="8" t="s">
        <v>10</v>
      </c>
      <c r="D26" s="10">
        <v>24</v>
      </c>
      <c r="E26" s="9">
        <f t="shared" si="0"/>
        <v>0.33333333333333331</v>
      </c>
      <c r="F26" s="10" t="s">
        <v>310</v>
      </c>
      <c r="G26" s="8" t="s">
        <v>3726</v>
      </c>
      <c r="H26" s="10"/>
      <c r="I26" s="10"/>
      <c r="J26" s="10" t="s">
        <v>1328</v>
      </c>
      <c r="K26" s="10" t="s">
        <v>1329</v>
      </c>
    </row>
    <row r="27" spans="1:11" x14ac:dyDescent="0.55000000000000004">
      <c r="B27" t="s">
        <v>1382</v>
      </c>
      <c r="C27" t="s">
        <v>10</v>
      </c>
      <c r="D27" s="4">
        <v>25</v>
      </c>
      <c r="E27" s="2">
        <f t="shared" si="0"/>
        <v>0.34722222222222221</v>
      </c>
      <c r="F27" s="4" t="s">
        <v>291</v>
      </c>
      <c r="G27" t="s">
        <v>3722</v>
      </c>
      <c r="H27" s="4">
        <v>15</v>
      </c>
      <c r="I27" t="s">
        <v>3722</v>
      </c>
      <c r="J27" s="4" t="s">
        <v>1377</v>
      </c>
      <c r="K27" s="4" t="s">
        <v>1378</v>
      </c>
    </row>
    <row r="28" spans="1:11" x14ac:dyDescent="0.55000000000000004">
      <c r="B28" t="s">
        <v>1382</v>
      </c>
      <c r="C28" t="s">
        <v>10</v>
      </c>
      <c r="D28" s="4">
        <v>26</v>
      </c>
      <c r="E28" s="2">
        <f t="shared" si="0"/>
        <v>0.3611111111111111</v>
      </c>
      <c r="F28" s="4" t="s">
        <v>291</v>
      </c>
      <c r="G28" t="s">
        <v>3722</v>
      </c>
      <c r="H28" s="4"/>
      <c r="I28" s="4"/>
      <c r="J28" s="4" t="s">
        <v>1376</v>
      </c>
      <c r="K28" s="4" t="s">
        <v>1388</v>
      </c>
    </row>
    <row r="29" spans="1:11" x14ac:dyDescent="0.55000000000000004">
      <c r="A29" s="8"/>
      <c r="B29" s="8" t="s">
        <v>1382</v>
      </c>
      <c r="C29" s="8" t="s">
        <v>10</v>
      </c>
      <c r="D29" s="10">
        <v>27</v>
      </c>
      <c r="E29" s="9">
        <f t="shared" si="0"/>
        <v>0.375</v>
      </c>
      <c r="F29" s="10" t="s">
        <v>310</v>
      </c>
      <c r="G29" s="8" t="s">
        <v>3726</v>
      </c>
      <c r="H29" s="10"/>
      <c r="I29" s="10"/>
      <c r="J29" s="10" t="s">
        <v>43</v>
      </c>
      <c r="K29" s="10" t="s">
        <v>44</v>
      </c>
    </row>
    <row r="30" spans="1:11" x14ac:dyDescent="0.55000000000000004">
      <c r="B30" t="s">
        <v>1382</v>
      </c>
      <c r="C30" t="s">
        <v>10</v>
      </c>
      <c r="D30" s="4">
        <v>28</v>
      </c>
      <c r="E30" s="2">
        <f t="shared" si="0"/>
        <v>0.3888888888888889</v>
      </c>
      <c r="F30" s="4" t="s">
        <v>276</v>
      </c>
      <c r="G30" t="s">
        <v>3725</v>
      </c>
      <c r="H30" s="4">
        <v>16</v>
      </c>
      <c r="I30" s="4" t="s">
        <v>2122</v>
      </c>
      <c r="J30" s="4" t="s">
        <v>1389</v>
      </c>
      <c r="K30" s="4" t="s">
        <v>963</v>
      </c>
    </row>
    <row r="31" spans="1:11" x14ac:dyDescent="0.55000000000000004">
      <c r="B31" t="s">
        <v>1382</v>
      </c>
      <c r="C31" t="s">
        <v>10</v>
      </c>
      <c r="D31" s="4">
        <v>29</v>
      </c>
      <c r="E31" s="2">
        <f t="shared" si="0"/>
        <v>0.40277777777777779</v>
      </c>
      <c r="F31" s="4" t="s">
        <v>348</v>
      </c>
      <c r="G31" t="s">
        <v>3725</v>
      </c>
      <c r="H31" s="4"/>
      <c r="I31" s="4"/>
      <c r="J31" s="4" t="s">
        <v>95</v>
      </c>
      <c r="K31" s="4" t="s">
        <v>96</v>
      </c>
    </row>
    <row r="32" spans="1:11" x14ac:dyDescent="0.55000000000000004">
      <c r="B32" t="s">
        <v>1382</v>
      </c>
      <c r="C32" t="s">
        <v>10</v>
      </c>
      <c r="D32" s="4">
        <v>30</v>
      </c>
      <c r="E32" s="2">
        <f t="shared" si="0"/>
        <v>0.41666666666666669</v>
      </c>
      <c r="F32" s="4" t="s">
        <v>274</v>
      </c>
      <c r="G32" t="s">
        <v>3725</v>
      </c>
      <c r="H32" s="4"/>
      <c r="I32" s="4"/>
      <c r="J32" s="4" t="s">
        <v>99</v>
      </c>
      <c r="K32" s="4" t="s">
        <v>1160</v>
      </c>
    </row>
    <row r="33" spans="1:11" x14ac:dyDescent="0.55000000000000004">
      <c r="B33" t="s">
        <v>1382</v>
      </c>
      <c r="C33" t="s">
        <v>10</v>
      </c>
      <c r="D33" s="4">
        <v>31</v>
      </c>
      <c r="E33" s="2">
        <f t="shared" si="0"/>
        <v>0.43055555555555558</v>
      </c>
      <c r="F33" s="4" t="s">
        <v>252</v>
      </c>
      <c r="G33" t="s">
        <v>3725</v>
      </c>
      <c r="H33" s="4"/>
      <c r="I33" s="4"/>
      <c r="J33" s="4" t="s">
        <v>70</v>
      </c>
      <c r="K33" s="4" t="s">
        <v>71</v>
      </c>
    </row>
    <row r="34" spans="1:11" x14ac:dyDescent="0.55000000000000004">
      <c r="B34" t="s">
        <v>1382</v>
      </c>
      <c r="C34" t="s">
        <v>10</v>
      </c>
      <c r="D34" s="4">
        <v>32</v>
      </c>
      <c r="E34" s="2">
        <f t="shared" si="0"/>
        <v>0.44444444444444442</v>
      </c>
      <c r="F34" s="4" t="s">
        <v>264</v>
      </c>
      <c r="G34" t="s">
        <v>3725</v>
      </c>
      <c r="H34" s="4"/>
      <c r="I34" s="4"/>
      <c r="J34" s="4" t="s">
        <v>1294</v>
      </c>
      <c r="K34" s="4" t="s">
        <v>37</v>
      </c>
    </row>
    <row r="35" spans="1:11" x14ac:dyDescent="0.55000000000000004">
      <c r="B35" t="s">
        <v>1382</v>
      </c>
      <c r="C35" t="s">
        <v>10</v>
      </c>
      <c r="D35" s="4">
        <v>33</v>
      </c>
      <c r="E35" s="2">
        <f t="shared" si="0"/>
        <v>0.45833333333333331</v>
      </c>
      <c r="F35" s="4" t="s">
        <v>274</v>
      </c>
      <c r="G35" t="s">
        <v>3725</v>
      </c>
      <c r="H35" s="4"/>
      <c r="I35" s="4"/>
      <c r="J35" s="4" t="s">
        <v>164</v>
      </c>
      <c r="K35" s="4" t="s">
        <v>1390</v>
      </c>
    </row>
    <row r="36" spans="1:11" x14ac:dyDescent="0.55000000000000004">
      <c r="A36" s="5"/>
      <c r="B36" s="5" t="s">
        <v>1382</v>
      </c>
      <c r="C36" s="5" t="s">
        <v>10</v>
      </c>
      <c r="D36" s="7">
        <v>34</v>
      </c>
      <c r="E36" s="6">
        <f t="shared" si="0"/>
        <v>0.47222222222222221</v>
      </c>
      <c r="F36" s="7" t="s">
        <v>1088</v>
      </c>
      <c r="G36" s="5" t="s">
        <v>3726</v>
      </c>
      <c r="H36" s="7">
        <v>17</v>
      </c>
      <c r="I36" s="7" t="s">
        <v>3726</v>
      </c>
      <c r="J36" s="7" t="s">
        <v>1326</v>
      </c>
      <c r="K36" s="7" t="s">
        <v>1391</v>
      </c>
    </row>
    <row r="37" spans="1:11" x14ac:dyDescent="0.55000000000000004">
      <c r="B37" t="s">
        <v>1382</v>
      </c>
      <c r="C37" t="s">
        <v>10</v>
      </c>
      <c r="D37" s="4">
        <v>35</v>
      </c>
      <c r="E37" s="2">
        <f t="shared" si="0"/>
        <v>0.4861111111111111</v>
      </c>
      <c r="F37" s="4" t="s">
        <v>274</v>
      </c>
      <c r="G37" t="s">
        <v>3725</v>
      </c>
      <c r="H37" s="4"/>
      <c r="I37" s="4"/>
      <c r="J37" s="4" t="s">
        <v>1292</v>
      </c>
      <c r="K37" s="4" t="s">
        <v>42</v>
      </c>
    </row>
    <row r="38" spans="1:11" x14ac:dyDescent="0.55000000000000004">
      <c r="B38" t="s">
        <v>1382</v>
      </c>
      <c r="C38" t="s">
        <v>10</v>
      </c>
      <c r="D38" s="4">
        <v>36</v>
      </c>
      <c r="E38" s="2">
        <f t="shared" si="0"/>
        <v>0.5</v>
      </c>
      <c r="F38" s="4" t="s">
        <v>1088</v>
      </c>
      <c r="G38" t="s">
        <v>3726</v>
      </c>
      <c r="H38" s="4"/>
      <c r="I38" s="4"/>
      <c r="J38" s="4" t="s">
        <v>1392</v>
      </c>
      <c r="K38" s="4" t="s">
        <v>1393</v>
      </c>
    </row>
    <row r="39" spans="1:11" x14ac:dyDescent="0.55000000000000004">
      <c r="B39" t="s">
        <v>1382</v>
      </c>
      <c r="C39" t="s">
        <v>10</v>
      </c>
      <c r="D39" s="4">
        <v>37</v>
      </c>
      <c r="E39" s="2">
        <f t="shared" si="0"/>
        <v>0.51388888888888884</v>
      </c>
      <c r="F39" s="4" t="s">
        <v>291</v>
      </c>
      <c r="G39" t="s">
        <v>3722</v>
      </c>
      <c r="H39" s="4"/>
      <c r="I39" s="4"/>
      <c r="J39" s="4" t="s">
        <v>46</v>
      </c>
      <c r="K39" s="4" t="s">
        <v>1394</v>
      </c>
    </row>
    <row r="40" spans="1:11" x14ac:dyDescent="0.55000000000000004">
      <c r="B40" t="s">
        <v>1382</v>
      </c>
      <c r="C40" t="s">
        <v>10</v>
      </c>
      <c r="D40" s="4">
        <v>38</v>
      </c>
      <c r="E40" s="2">
        <f t="shared" si="0"/>
        <v>0.52777777777777779</v>
      </c>
      <c r="F40" s="4" t="s">
        <v>1088</v>
      </c>
      <c r="G40" t="s">
        <v>3726</v>
      </c>
      <c r="H40" s="4"/>
      <c r="I40" s="4"/>
      <c r="J40" s="4" t="s">
        <v>1395</v>
      </c>
      <c r="K40" s="4" t="s">
        <v>1396</v>
      </c>
    </row>
    <row r="41" spans="1:11" x14ac:dyDescent="0.55000000000000004">
      <c r="B41" t="s">
        <v>1382</v>
      </c>
      <c r="C41" t="s">
        <v>10</v>
      </c>
      <c r="D41" s="4">
        <v>39</v>
      </c>
      <c r="E41" s="2">
        <f t="shared" si="0"/>
        <v>0.54166666666666663</v>
      </c>
      <c r="F41" s="4" t="s">
        <v>258</v>
      </c>
      <c r="G41" t="s">
        <v>3725</v>
      </c>
      <c r="H41" s="4"/>
      <c r="I41" s="4"/>
      <c r="J41" s="4" t="s">
        <v>1323</v>
      </c>
      <c r="K41" s="4" t="s">
        <v>1397</v>
      </c>
    </row>
    <row r="42" spans="1:11" x14ac:dyDescent="0.55000000000000004">
      <c r="B42" t="s">
        <v>1382</v>
      </c>
      <c r="C42" t="s">
        <v>10</v>
      </c>
      <c r="D42" s="4">
        <v>40</v>
      </c>
      <c r="E42" s="2">
        <f t="shared" si="0"/>
        <v>0.55555555555555558</v>
      </c>
      <c r="F42" s="4" t="s">
        <v>1088</v>
      </c>
      <c r="G42" t="s">
        <v>3726</v>
      </c>
      <c r="H42" s="4"/>
      <c r="I42" s="4"/>
      <c r="J42" s="4" t="s">
        <v>1324</v>
      </c>
      <c r="K42" s="4" t="s">
        <v>1331</v>
      </c>
    </row>
    <row r="43" spans="1:11" x14ac:dyDescent="0.55000000000000004">
      <c r="B43" t="s">
        <v>1382</v>
      </c>
      <c r="C43" t="s">
        <v>10</v>
      </c>
      <c r="D43" s="4">
        <v>41</v>
      </c>
      <c r="E43" s="2">
        <f t="shared" si="0"/>
        <v>0.56944444444444442</v>
      </c>
      <c r="F43" s="4" t="s">
        <v>1088</v>
      </c>
      <c r="G43" t="s">
        <v>3726</v>
      </c>
      <c r="H43" s="4"/>
      <c r="I43" s="4"/>
      <c r="J43" s="4" t="s">
        <v>1398</v>
      </c>
      <c r="K43" s="4" t="s">
        <v>1327</v>
      </c>
    </row>
    <row r="44" spans="1:11" x14ac:dyDescent="0.55000000000000004">
      <c r="B44" t="s">
        <v>1382</v>
      </c>
      <c r="C44" t="s">
        <v>10</v>
      </c>
      <c r="D44" s="4">
        <v>42</v>
      </c>
      <c r="E44" s="2">
        <f t="shared" si="0"/>
        <v>0.58333333333333337</v>
      </c>
      <c r="F44" s="4" t="s">
        <v>252</v>
      </c>
      <c r="G44" t="s">
        <v>3725</v>
      </c>
      <c r="H44" s="4"/>
      <c r="I44" s="4"/>
      <c r="J44" s="4" t="s">
        <v>1399</v>
      </c>
      <c r="K44" s="4" t="s">
        <v>92</v>
      </c>
    </row>
    <row r="45" spans="1:11" x14ac:dyDescent="0.55000000000000004">
      <c r="B45" t="s">
        <v>1382</v>
      </c>
      <c r="C45" t="s">
        <v>10</v>
      </c>
      <c r="D45" s="4">
        <v>43</v>
      </c>
      <c r="E45" s="2">
        <f t="shared" si="0"/>
        <v>0.59722222222222221</v>
      </c>
      <c r="F45" s="4" t="s">
        <v>254</v>
      </c>
      <c r="G45" t="s">
        <v>3725</v>
      </c>
      <c r="H45" s="4"/>
      <c r="I45" s="4"/>
      <c r="J45" s="4" t="s">
        <v>1400</v>
      </c>
      <c r="K45" s="4" t="s">
        <v>1043</v>
      </c>
    </row>
    <row r="46" spans="1:11" x14ac:dyDescent="0.55000000000000004">
      <c r="B46" t="s">
        <v>1382</v>
      </c>
      <c r="C46" t="s">
        <v>10</v>
      </c>
      <c r="D46" s="4">
        <v>44</v>
      </c>
      <c r="E46" s="2">
        <f t="shared" si="0"/>
        <v>0.61111111111111116</v>
      </c>
      <c r="F46" s="4" t="s">
        <v>1085</v>
      </c>
      <c r="G46" t="s">
        <v>3726</v>
      </c>
      <c r="H46" s="4">
        <v>18</v>
      </c>
      <c r="I46" s="4"/>
      <c r="J46" s="4" t="s">
        <v>1401</v>
      </c>
      <c r="K46" s="4" t="s">
        <v>1402</v>
      </c>
    </row>
    <row r="47" spans="1:11" x14ac:dyDescent="0.55000000000000004">
      <c r="B47" t="s">
        <v>1382</v>
      </c>
      <c r="C47" t="s">
        <v>10</v>
      </c>
      <c r="D47" s="4">
        <v>45</v>
      </c>
      <c r="E47" s="2">
        <f t="shared" si="0"/>
        <v>0.625</v>
      </c>
      <c r="F47" s="4" t="s">
        <v>1085</v>
      </c>
      <c r="G47" t="s">
        <v>3726</v>
      </c>
      <c r="H47" s="4"/>
      <c r="I47" s="4"/>
      <c r="J47" s="4" t="s">
        <v>1332</v>
      </c>
      <c r="K47" s="4" t="s">
        <v>1333</v>
      </c>
    </row>
    <row r="48" spans="1:11" x14ac:dyDescent="0.55000000000000004">
      <c r="B48" t="s">
        <v>1382</v>
      </c>
      <c r="C48" t="s">
        <v>10</v>
      </c>
      <c r="D48" s="4">
        <v>46</v>
      </c>
      <c r="E48" s="2">
        <f t="shared" si="0"/>
        <v>0.63888888888888884</v>
      </c>
      <c r="F48" s="4" t="s">
        <v>474</v>
      </c>
      <c r="G48" t="s">
        <v>3725</v>
      </c>
      <c r="H48" s="4"/>
      <c r="I48" s="4"/>
      <c r="J48" s="4" t="s">
        <v>66</v>
      </c>
      <c r="K48" s="4" t="s">
        <v>67</v>
      </c>
    </row>
    <row r="49" spans="1:11" x14ac:dyDescent="0.55000000000000004">
      <c r="B49" t="s">
        <v>1382</v>
      </c>
      <c r="C49" t="s">
        <v>10</v>
      </c>
      <c r="D49" s="4">
        <v>47</v>
      </c>
      <c r="E49" s="2">
        <f t="shared" si="0"/>
        <v>0.65277777777777779</v>
      </c>
      <c r="F49" s="4" t="s">
        <v>510</v>
      </c>
      <c r="G49" t="s">
        <v>3722</v>
      </c>
      <c r="H49" s="4">
        <v>19</v>
      </c>
      <c r="I49" s="4"/>
      <c r="J49" s="4" t="s">
        <v>1403</v>
      </c>
      <c r="K49" s="4" t="s">
        <v>1404</v>
      </c>
    </row>
    <row r="50" spans="1:11" x14ac:dyDescent="0.55000000000000004">
      <c r="B50" t="s">
        <v>1382</v>
      </c>
      <c r="C50" t="s">
        <v>10</v>
      </c>
      <c r="D50" s="4">
        <v>48</v>
      </c>
      <c r="E50" s="2">
        <f t="shared" si="0"/>
        <v>0.66666666666666663</v>
      </c>
      <c r="F50" s="4" t="s">
        <v>291</v>
      </c>
      <c r="G50" t="s">
        <v>3722</v>
      </c>
      <c r="H50" s="4"/>
      <c r="I50" s="4"/>
      <c r="J50" s="4" t="s">
        <v>77</v>
      </c>
      <c r="K50" s="4" t="s">
        <v>78</v>
      </c>
    </row>
    <row r="51" spans="1:11" x14ac:dyDescent="0.55000000000000004">
      <c r="B51" t="s">
        <v>1382</v>
      </c>
      <c r="C51" t="s">
        <v>10</v>
      </c>
      <c r="D51" s="4">
        <v>49</v>
      </c>
      <c r="E51" s="2">
        <f t="shared" si="0"/>
        <v>0.68055555555555558</v>
      </c>
      <c r="F51" s="4" t="s">
        <v>1088</v>
      </c>
      <c r="G51" t="s">
        <v>3726</v>
      </c>
      <c r="H51" s="4"/>
      <c r="I51" s="4"/>
      <c r="J51" s="4" t="s">
        <v>1330</v>
      </c>
      <c r="K51" s="4" t="s">
        <v>1325</v>
      </c>
    </row>
    <row r="52" spans="1:11" x14ac:dyDescent="0.55000000000000004">
      <c r="A52" s="11"/>
      <c r="B52" s="11" t="s">
        <v>1382</v>
      </c>
      <c r="C52" s="11" t="s">
        <v>10</v>
      </c>
      <c r="D52" s="13">
        <v>50</v>
      </c>
      <c r="E52" s="12">
        <f t="shared" si="0"/>
        <v>0.69444444444444442</v>
      </c>
      <c r="F52" s="13" t="s">
        <v>492</v>
      </c>
      <c r="G52" s="11" t="s">
        <v>3726</v>
      </c>
      <c r="H52" s="13">
        <v>20</v>
      </c>
      <c r="I52" s="13"/>
      <c r="J52" s="13" t="s">
        <v>120</v>
      </c>
      <c r="K52" s="13" t="s">
        <v>121</v>
      </c>
    </row>
    <row r="53" spans="1:11" x14ac:dyDescent="0.55000000000000004">
      <c r="B53" t="s">
        <v>1382</v>
      </c>
      <c r="C53" t="s">
        <v>10</v>
      </c>
      <c r="D53" s="4">
        <v>51</v>
      </c>
      <c r="E53" s="2">
        <f t="shared" si="0"/>
        <v>0.70833333333333337</v>
      </c>
      <c r="F53" s="4" t="s">
        <v>300</v>
      </c>
      <c r="G53" t="s">
        <v>3725</v>
      </c>
      <c r="H53" s="4"/>
      <c r="I53" s="4"/>
      <c r="J53" s="4" t="s">
        <v>160</v>
      </c>
      <c r="K53" s="4" t="s">
        <v>1405</v>
      </c>
    </row>
    <row r="54" spans="1:11" x14ac:dyDescent="0.55000000000000004">
      <c r="B54" t="s">
        <v>1382</v>
      </c>
      <c r="C54" t="s">
        <v>10</v>
      </c>
      <c r="D54" s="4">
        <v>52</v>
      </c>
      <c r="E54" s="2">
        <f t="shared" si="0"/>
        <v>0.72222222222222221</v>
      </c>
      <c r="F54" s="4" t="s">
        <v>254</v>
      </c>
      <c r="G54" t="s">
        <v>3725</v>
      </c>
      <c r="H54" s="4"/>
      <c r="I54" s="4"/>
      <c r="J54" s="4" t="s">
        <v>138</v>
      </c>
      <c r="K54" s="4" t="s">
        <v>1406</v>
      </c>
    </row>
    <row r="55" spans="1:11" x14ac:dyDescent="0.55000000000000004">
      <c r="B55" t="s">
        <v>1382</v>
      </c>
      <c r="C55" t="s">
        <v>10</v>
      </c>
      <c r="D55" s="4">
        <v>53</v>
      </c>
      <c r="E55" s="2">
        <f t="shared" si="0"/>
        <v>0.73611111111111116</v>
      </c>
      <c r="F55" s="4" t="s">
        <v>282</v>
      </c>
      <c r="G55" t="s">
        <v>3725</v>
      </c>
      <c r="H55" s="4">
        <v>21</v>
      </c>
      <c r="I55" s="4"/>
      <c r="J55" s="4" t="s">
        <v>1297</v>
      </c>
      <c r="K55" s="4" t="s">
        <v>1298</v>
      </c>
    </row>
    <row r="56" spans="1:11" x14ac:dyDescent="0.55000000000000004">
      <c r="B56" t="s">
        <v>1382</v>
      </c>
      <c r="C56" t="s">
        <v>10</v>
      </c>
      <c r="D56" s="4">
        <v>54</v>
      </c>
      <c r="E56" s="2">
        <f t="shared" si="0"/>
        <v>0.75</v>
      </c>
      <c r="F56" s="4" t="s">
        <v>614</v>
      </c>
      <c r="G56" t="s">
        <v>3725</v>
      </c>
      <c r="H56" s="4"/>
      <c r="I56" s="4"/>
      <c r="J56" s="4" t="s">
        <v>131</v>
      </c>
      <c r="K56" s="4" t="s">
        <v>1253</v>
      </c>
    </row>
    <row r="57" spans="1:11" x14ac:dyDescent="0.55000000000000004">
      <c r="A57" s="11"/>
      <c r="B57" s="11" t="s">
        <v>1382</v>
      </c>
      <c r="C57" s="11" t="s">
        <v>10</v>
      </c>
      <c r="D57" s="13">
        <v>55</v>
      </c>
      <c r="E57" s="12">
        <f t="shared" si="0"/>
        <v>0.76388888888888884</v>
      </c>
      <c r="F57" s="13" t="s">
        <v>262</v>
      </c>
      <c r="G57" s="11" t="s">
        <v>3723</v>
      </c>
      <c r="H57" s="13">
        <v>22</v>
      </c>
      <c r="I57" s="13"/>
      <c r="J57" s="13" t="s">
        <v>1335</v>
      </c>
      <c r="K57" s="13" t="s">
        <v>1336</v>
      </c>
    </row>
    <row r="58" spans="1:11" x14ac:dyDescent="0.55000000000000004">
      <c r="B58" t="s">
        <v>1382</v>
      </c>
      <c r="C58" t="s">
        <v>10</v>
      </c>
      <c r="D58" s="4">
        <v>56</v>
      </c>
      <c r="E58" s="2">
        <f t="shared" si="0"/>
        <v>0.77777777777777779</v>
      </c>
      <c r="F58" s="4" t="s">
        <v>313</v>
      </c>
      <c r="G58" t="s">
        <v>3725</v>
      </c>
      <c r="H58" s="4">
        <v>23</v>
      </c>
      <c r="I58" s="4"/>
      <c r="J58" s="4" t="s">
        <v>134</v>
      </c>
      <c r="K58" s="4" t="s">
        <v>135</v>
      </c>
    </row>
    <row r="59" spans="1:11" x14ac:dyDescent="0.55000000000000004">
      <c r="B59" t="s">
        <v>1382</v>
      </c>
      <c r="C59" t="s">
        <v>10</v>
      </c>
      <c r="D59" s="4">
        <v>57</v>
      </c>
      <c r="E59" s="2">
        <f t="shared" si="0"/>
        <v>0.79166666666666663</v>
      </c>
      <c r="F59" s="4" t="s">
        <v>264</v>
      </c>
      <c r="G59" t="s">
        <v>3725</v>
      </c>
      <c r="H59" s="4"/>
      <c r="I59" s="4"/>
      <c r="J59" s="4" t="s">
        <v>884</v>
      </c>
      <c r="K59" s="4" t="s">
        <v>1241</v>
      </c>
    </row>
    <row r="60" spans="1:11" x14ac:dyDescent="0.55000000000000004">
      <c r="B60" t="s">
        <v>1382</v>
      </c>
      <c r="C60" t="s">
        <v>10</v>
      </c>
      <c r="D60" s="4">
        <v>58</v>
      </c>
      <c r="E60" s="2">
        <f t="shared" si="0"/>
        <v>0.80555555555555558</v>
      </c>
      <c r="F60" s="4" t="s">
        <v>264</v>
      </c>
      <c r="G60" t="s">
        <v>3725</v>
      </c>
      <c r="H60" s="4"/>
      <c r="I60" s="4"/>
      <c r="J60" s="4" t="s">
        <v>1407</v>
      </c>
      <c r="K60" s="4" t="s">
        <v>1408</v>
      </c>
    </row>
    <row r="61" spans="1:11" x14ac:dyDescent="0.55000000000000004">
      <c r="B61" t="s">
        <v>1382</v>
      </c>
      <c r="C61" t="s">
        <v>10</v>
      </c>
      <c r="D61" s="4">
        <v>59</v>
      </c>
      <c r="E61" s="2">
        <f t="shared" si="0"/>
        <v>0.81944444444444442</v>
      </c>
      <c r="F61" s="4" t="s">
        <v>484</v>
      </c>
      <c r="G61" t="s">
        <v>3725</v>
      </c>
      <c r="H61" s="4">
        <v>24</v>
      </c>
      <c r="I61" s="4"/>
      <c r="J61" s="4" t="s">
        <v>1409</v>
      </c>
      <c r="K61" s="4" t="s">
        <v>1410</v>
      </c>
    </row>
    <row r="62" spans="1:11" x14ac:dyDescent="0.55000000000000004">
      <c r="B62" t="s">
        <v>1382</v>
      </c>
      <c r="C62" t="s">
        <v>10</v>
      </c>
      <c r="D62" s="4">
        <v>60</v>
      </c>
      <c r="E62" s="2">
        <f t="shared" si="0"/>
        <v>0.83333333333333337</v>
      </c>
      <c r="F62" s="4" t="s">
        <v>305</v>
      </c>
      <c r="G62" t="s">
        <v>3723</v>
      </c>
      <c r="H62" s="4"/>
      <c r="I62" s="4"/>
      <c r="J62" s="4" t="s">
        <v>146</v>
      </c>
      <c r="K62" s="4" t="s">
        <v>147</v>
      </c>
    </row>
    <row r="63" spans="1:11" x14ac:dyDescent="0.55000000000000004">
      <c r="B63" t="s">
        <v>1382</v>
      </c>
      <c r="C63" t="s">
        <v>10</v>
      </c>
      <c r="D63" s="4">
        <v>61</v>
      </c>
      <c r="E63" s="2">
        <f t="shared" si="0"/>
        <v>0.84722222222222221</v>
      </c>
      <c r="F63" s="4" t="s">
        <v>1085</v>
      </c>
      <c r="G63" t="s">
        <v>3726</v>
      </c>
      <c r="H63" s="4"/>
      <c r="I63" s="4"/>
      <c r="J63" s="4" t="s">
        <v>1337</v>
      </c>
      <c r="K63" s="4" t="s">
        <v>1411</v>
      </c>
    </row>
    <row r="64" spans="1:11" x14ac:dyDescent="0.55000000000000004">
      <c r="A64" s="8"/>
      <c r="B64" s="8" t="s">
        <v>1382</v>
      </c>
      <c r="C64" s="8" t="s">
        <v>10</v>
      </c>
      <c r="D64" s="10">
        <v>62</v>
      </c>
      <c r="E64" s="9">
        <f t="shared" si="0"/>
        <v>0.86111111111111116</v>
      </c>
      <c r="F64" s="10" t="s">
        <v>310</v>
      </c>
      <c r="G64" s="8" t="s">
        <v>3726</v>
      </c>
      <c r="H64" s="10"/>
      <c r="I64" s="10"/>
      <c r="J64" s="10" t="s">
        <v>1412</v>
      </c>
      <c r="K64" s="10" t="s">
        <v>1413</v>
      </c>
    </row>
    <row r="65" spans="2:11" x14ac:dyDescent="0.55000000000000004">
      <c r="B65" t="s">
        <v>1382</v>
      </c>
      <c r="C65" t="s">
        <v>10</v>
      </c>
      <c r="D65" s="4">
        <v>63</v>
      </c>
      <c r="E65" s="2">
        <f t="shared" si="0"/>
        <v>0.875</v>
      </c>
      <c r="F65" s="4" t="s">
        <v>256</v>
      </c>
      <c r="G65" t="s">
        <v>3725</v>
      </c>
      <c r="H65" s="4">
        <v>25</v>
      </c>
      <c r="I65" s="4"/>
      <c r="J65" s="4" t="s">
        <v>142</v>
      </c>
      <c r="K65" s="4" t="s">
        <v>1414</v>
      </c>
    </row>
    <row r="66" spans="2:11" x14ac:dyDescent="0.55000000000000004">
      <c r="B66" t="s">
        <v>1382</v>
      </c>
      <c r="C66" t="s">
        <v>10</v>
      </c>
      <c r="D66" s="4">
        <v>64</v>
      </c>
      <c r="E66" s="2">
        <f t="shared" si="0"/>
        <v>0.88888888888888884</v>
      </c>
      <c r="F66" s="4" t="s">
        <v>256</v>
      </c>
      <c r="G66" t="s">
        <v>3725</v>
      </c>
      <c r="H66" s="4"/>
      <c r="I66" s="4"/>
      <c r="J66" s="4" t="s">
        <v>113</v>
      </c>
      <c r="K66" s="4" t="s">
        <v>114</v>
      </c>
    </row>
    <row r="67" spans="2:11" x14ac:dyDescent="0.55000000000000004">
      <c r="B67" t="s">
        <v>1382</v>
      </c>
      <c r="C67" t="s">
        <v>10</v>
      </c>
      <c r="D67" s="4">
        <v>65</v>
      </c>
      <c r="E67" s="2">
        <f t="shared" si="0"/>
        <v>0.90277777777777779</v>
      </c>
      <c r="F67" s="4" t="s">
        <v>300</v>
      </c>
      <c r="G67" t="s">
        <v>3725</v>
      </c>
      <c r="H67" s="4"/>
      <c r="I67" s="4"/>
      <c r="J67" s="4" t="s">
        <v>1415</v>
      </c>
      <c r="K67" s="4" t="s">
        <v>1416</v>
      </c>
    </row>
    <row r="68" spans="2:11" x14ac:dyDescent="0.55000000000000004">
      <c r="B68" t="s">
        <v>1382</v>
      </c>
      <c r="C68" t="s">
        <v>10</v>
      </c>
      <c r="D68" s="4">
        <v>66</v>
      </c>
      <c r="E68" s="2">
        <f t="shared" ref="E68:E74" si="1">D68/72</f>
        <v>0.91666666666666663</v>
      </c>
      <c r="F68" s="4" t="s">
        <v>264</v>
      </c>
      <c r="G68" t="s">
        <v>3725</v>
      </c>
      <c r="H68" s="4"/>
      <c r="I68" s="4"/>
      <c r="J68" s="4" t="s">
        <v>1417</v>
      </c>
      <c r="K68" s="4" t="s">
        <v>1418</v>
      </c>
    </row>
    <row r="69" spans="2:11" x14ac:dyDescent="0.55000000000000004">
      <c r="B69" t="s">
        <v>1382</v>
      </c>
      <c r="C69" t="s">
        <v>10</v>
      </c>
      <c r="D69" s="4">
        <v>67</v>
      </c>
      <c r="E69" s="2">
        <f t="shared" si="1"/>
        <v>0.93055555555555558</v>
      </c>
      <c r="F69" s="4" t="s">
        <v>474</v>
      </c>
      <c r="G69" t="s">
        <v>3725</v>
      </c>
      <c r="H69" s="4"/>
      <c r="I69" s="4"/>
      <c r="J69" s="4" t="s">
        <v>1419</v>
      </c>
      <c r="K69" s="4" t="s">
        <v>1420</v>
      </c>
    </row>
    <row r="70" spans="2:11" x14ac:dyDescent="0.55000000000000004">
      <c r="B70" t="s">
        <v>1382</v>
      </c>
      <c r="C70" t="s">
        <v>10</v>
      </c>
      <c r="D70" s="4">
        <v>68</v>
      </c>
      <c r="E70" s="2">
        <f t="shared" si="1"/>
        <v>0.94444444444444442</v>
      </c>
      <c r="F70" s="4" t="s">
        <v>274</v>
      </c>
      <c r="G70" t="s">
        <v>3725</v>
      </c>
      <c r="H70" s="4"/>
      <c r="I70" s="4"/>
      <c r="J70" s="4" t="s">
        <v>158</v>
      </c>
      <c r="K70" s="4" t="s">
        <v>159</v>
      </c>
    </row>
    <row r="71" spans="2:11" x14ac:dyDescent="0.55000000000000004">
      <c r="B71" t="s">
        <v>1382</v>
      </c>
      <c r="C71" t="s">
        <v>10</v>
      </c>
      <c r="D71" s="4">
        <v>69</v>
      </c>
      <c r="E71" s="2">
        <f t="shared" si="1"/>
        <v>0.95833333333333337</v>
      </c>
      <c r="F71" s="4" t="s">
        <v>300</v>
      </c>
      <c r="G71" t="s">
        <v>3725</v>
      </c>
      <c r="H71" s="4"/>
      <c r="I71" s="4"/>
      <c r="J71" s="4" t="s">
        <v>1421</v>
      </c>
      <c r="K71" s="4" t="s">
        <v>1422</v>
      </c>
    </row>
    <row r="72" spans="2:11" x14ac:dyDescent="0.55000000000000004">
      <c r="B72" t="s">
        <v>1382</v>
      </c>
      <c r="C72" t="s">
        <v>10</v>
      </c>
      <c r="D72" s="4">
        <v>70</v>
      </c>
      <c r="E72" s="2">
        <f t="shared" si="1"/>
        <v>0.97222222222222221</v>
      </c>
      <c r="F72" s="4" t="s">
        <v>300</v>
      </c>
      <c r="G72" t="s">
        <v>3725</v>
      </c>
      <c r="H72" s="4"/>
      <c r="I72" s="4"/>
      <c r="J72" s="4" t="s">
        <v>154</v>
      </c>
      <c r="K72" s="4" t="s">
        <v>155</v>
      </c>
    </row>
    <row r="73" spans="2:11" x14ac:dyDescent="0.55000000000000004">
      <c r="B73" t="s">
        <v>1382</v>
      </c>
      <c r="C73" t="s">
        <v>10</v>
      </c>
      <c r="D73" s="4">
        <v>71</v>
      </c>
      <c r="E73" s="2">
        <f t="shared" si="1"/>
        <v>0.98611111111111116</v>
      </c>
      <c r="F73" s="4" t="s">
        <v>264</v>
      </c>
      <c r="G73" t="s">
        <v>3725</v>
      </c>
      <c r="H73" s="4"/>
      <c r="I73" s="4"/>
      <c r="J73" s="4" t="s">
        <v>1295</v>
      </c>
      <c r="K73" s="4" t="s">
        <v>1296</v>
      </c>
    </row>
    <row r="74" spans="2:11" x14ac:dyDescent="0.55000000000000004">
      <c r="B74" t="s">
        <v>1382</v>
      </c>
      <c r="C74" t="s">
        <v>10</v>
      </c>
      <c r="D74" s="4">
        <v>72</v>
      </c>
      <c r="E74" s="2">
        <f t="shared" si="1"/>
        <v>1</v>
      </c>
      <c r="F74" s="4" t="s">
        <v>269</v>
      </c>
      <c r="G74" t="s">
        <v>3725</v>
      </c>
      <c r="H74" s="4">
        <v>26</v>
      </c>
      <c r="I74" s="4"/>
      <c r="J74" s="4" t="s">
        <v>1423</v>
      </c>
      <c r="K74" s="4" t="s">
        <v>1424</v>
      </c>
    </row>
    <row r="75" spans="2:11" x14ac:dyDescent="0.55000000000000004">
      <c r="B75" t="s">
        <v>1382</v>
      </c>
      <c r="C75" t="s">
        <v>930</v>
      </c>
      <c r="D75">
        <v>1</v>
      </c>
      <c r="E75" s="2">
        <f>D75/99</f>
        <v>1.0101010101010102E-2</v>
      </c>
      <c r="F75" t="s">
        <v>262</v>
      </c>
      <c r="G75" t="s">
        <v>3723</v>
      </c>
      <c r="H75">
        <v>1</v>
      </c>
      <c r="I75" t="s">
        <v>2121</v>
      </c>
      <c r="J75" t="s">
        <v>961</v>
      </c>
      <c r="K75" t="s">
        <v>962</v>
      </c>
    </row>
    <row r="76" spans="2:11" x14ac:dyDescent="0.55000000000000004">
      <c r="B76" t="s">
        <v>1382</v>
      </c>
      <c r="C76" t="s">
        <v>930</v>
      </c>
      <c r="D76">
        <v>2</v>
      </c>
      <c r="E76" s="2">
        <f t="shared" ref="E76:E139" si="2">D76/99</f>
        <v>2.0202020202020204E-2</v>
      </c>
      <c r="F76" t="s">
        <v>305</v>
      </c>
      <c r="G76" t="s">
        <v>3723</v>
      </c>
      <c r="H76">
        <v>2</v>
      </c>
      <c r="I76" t="s">
        <v>2121</v>
      </c>
      <c r="J76" t="s">
        <v>1192</v>
      </c>
      <c r="K76" t="s">
        <v>1034</v>
      </c>
    </row>
    <row r="77" spans="2:11" x14ac:dyDescent="0.55000000000000004">
      <c r="B77" t="s">
        <v>1382</v>
      </c>
      <c r="C77" t="s">
        <v>930</v>
      </c>
      <c r="D77">
        <v>3</v>
      </c>
      <c r="E77" s="2">
        <f t="shared" si="2"/>
        <v>3.0303030303030304E-2</v>
      </c>
      <c r="F77" t="s">
        <v>262</v>
      </c>
      <c r="G77" t="s">
        <v>3723</v>
      </c>
      <c r="J77" t="s">
        <v>983</v>
      </c>
      <c r="K77" t="s">
        <v>984</v>
      </c>
    </row>
    <row r="78" spans="2:11" x14ac:dyDescent="0.55000000000000004">
      <c r="B78" t="s">
        <v>1382</v>
      </c>
      <c r="C78" t="s">
        <v>930</v>
      </c>
      <c r="D78">
        <v>4</v>
      </c>
      <c r="E78" s="2">
        <f t="shared" si="2"/>
        <v>4.0404040404040407E-2</v>
      </c>
      <c r="F78" t="s">
        <v>256</v>
      </c>
      <c r="G78" t="s">
        <v>3725</v>
      </c>
      <c r="H78">
        <v>3</v>
      </c>
      <c r="I78" t="s">
        <v>2121</v>
      </c>
      <c r="J78" t="s">
        <v>943</v>
      </c>
      <c r="K78" t="s">
        <v>944</v>
      </c>
    </row>
    <row r="79" spans="2:11" x14ac:dyDescent="0.55000000000000004">
      <c r="B79" t="s">
        <v>1382</v>
      </c>
      <c r="C79" t="s">
        <v>930</v>
      </c>
      <c r="D79">
        <v>5</v>
      </c>
      <c r="E79" s="2">
        <f t="shared" si="2"/>
        <v>5.0505050505050504E-2</v>
      </c>
      <c r="F79" t="s">
        <v>305</v>
      </c>
      <c r="G79" t="s">
        <v>3723</v>
      </c>
      <c r="J79" t="s">
        <v>967</v>
      </c>
      <c r="K79" t="s">
        <v>968</v>
      </c>
    </row>
    <row r="80" spans="2:11" x14ac:dyDescent="0.55000000000000004">
      <c r="B80" t="s">
        <v>1382</v>
      </c>
      <c r="C80" t="s">
        <v>930</v>
      </c>
      <c r="D80">
        <v>6</v>
      </c>
      <c r="E80" s="2">
        <f t="shared" si="2"/>
        <v>6.0606060606060608E-2</v>
      </c>
      <c r="F80" t="s">
        <v>276</v>
      </c>
      <c r="G80" t="s">
        <v>3725</v>
      </c>
      <c r="H80">
        <v>4</v>
      </c>
      <c r="I80" t="s">
        <v>2121</v>
      </c>
      <c r="J80" t="s">
        <v>981</v>
      </c>
      <c r="K80" t="s">
        <v>982</v>
      </c>
    </row>
    <row r="81" spans="2:11" x14ac:dyDescent="0.55000000000000004">
      <c r="B81" t="s">
        <v>1382</v>
      </c>
      <c r="C81" t="s">
        <v>930</v>
      </c>
      <c r="D81">
        <v>7</v>
      </c>
      <c r="E81" s="2">
        <f t="shared" si="2"/>
        <v>7.0707070707070704E-2</v>
      </c>
      <c r="F81" t="s">
        <v>264</v>
      </c>
      <c r="G81" t="s">
        <v>3725</v>
      </c>
      <c r="H81">
        <v>5</v>
      </c>
      <c r="I81" t="s">
        <v>2121</v>
      </c>
      <c r="J81" t="s">
        <v>995</v>
      </c>
      <c r="K81" t="s">
        <v>1205</v>
      </c>
    </row>
    <row r="82" spans="2:11" x14ac:dyDescent="0.55000000000000004">
      <c r="B82" t="s">
        <v>1382</v>
      </c>
      <c r="C82" t="s">
        <v>930</v>
      </c>
      <c r="D82">
        <v>8</v>
      </c>
      <c r="E82" s="2">
        <f t="shared" si="2"/>
        <v>8.0808080808080815E-2</v>
      </c>
      <c r="F82" t="s">
        <v>1088</v>
      </c>
      <c r="G82" t="s">
        <v>3726</v>
      </c>
      <c r="H82">
        <v>6</v>
      </c>
      <c r="I82" t="s">
        <v>2121</v>
      </c>
      <c r="J82" t="s">
        <v>1305</v>
      </c>
      <c r="K82" t="s">
        <v>1425</v>
      </c>
    </row>
    <row r="83" spans="2:11" x14ac:dyDescent="0.55000000000000004">
      <c r="B83" t="s">
        <v>1382</v>
      </c>
      <c r="C83" t="s">
        <v>930</v>
      </c>
      <c r="D83">
        <v>9</v>
      </c>
      <c r="E83" s="2">
        <f t="shared" si="2"/>
        <v>9.0909090909090912E-2</v>
      </c>
      <c r="F83" t="s">
        <v>254</v>
      </c>
      <c r="G83" t="s">
        <v>3725</v>
      </c>
      <c r="H83">
        <v>7</v>
      </c>
      <c r="I83" t="s">
        <v>2121</v>
      </c>
      <c r="J83" t="s">
        <v>1230</v>
      </c>
      <c r="K83" t="s">
        <v>1426</v>
      </c>
    </row>
    <row r="84" spans="2:11" x14ac:dyDescent="0.55000000000000004">
      <c r="B84" t="s">
        <v>1382</v>
      </c>
      <c r="C84" t="s">
        <v>930</v>
      </c>
      <c r="D84">
        <v>10</v>
      </c>
      <c r="E84" s="2">
        <f t="shared" si="2"/>
        <v>0.10101010101010101</v>
      </c>
      <c r="F84" t="s">
        <v>252</v>
      </c>
      <c r="G84" t="s">
        <v>3725</v>
      </c>
      <c r="H84">
        <v>8</v>
      </c>
      <c r="I84" t="s">
        <v>2121</v>
      </c>
      <c r="J84" t="s">
        <v>931</v>
      </c>
      <c r="K84" t="s">
        <v>1255</v>
      </c>
    </row>
    <row r="85" spans="2:11" x14ac:dyDescent="0.55000000000000004">
      <c r="B85" t="s">
        <v>1382</v>
      </c>
      <c r="C85" t="s">
        <v>930</v>
      </c>
      <c r="D85">
        <v>11</v>
      </c>
      <c r="E85" s="2">
        <f t="shared" si="2"/>
        <v>0.1111111111111111</v>
      </c>
      <c r="F85" t="s">
        <v>252</v>
      </c>
      <c r="G85" t="s">
        <v>3725</v>
      </c>
      <c r="J85" t="s">
        <v>955</v>
      </c>
      <c r="K85" t="s">
        <v>956</v>
      </c>
    </row>
    <row r="86" spans="2:11" x14ac:dyDescent="0.55000000000000004">
      <c r="B86" t="s">
        <v>1382</v>
      </c>
      <c r="C86" t="s">
        <v>930</v>
      </c>
      <c r="D86">
        <v>12</v>
      </c>
      <c r="E86" s="2">
        <f t="shared" si="2"/>
        <v>0.12121212121212122</v>
      </c>
      <c r="F86" t="s">
        <v>300</v>
      </c>
      <c r="G86" t="s">
        <v>3725</v>
      </c>
      <c r="H86">
        <v>9</v>
      </c>
      <c r="I86" t="s">
        <v>2121</v>
      </c>
      <c r="J86" t="s">
        <v>951</v>
      </c>
      <c r="K86" t="s">
        <v>952</v>
      </c>
    </row>
    <row r="87" spans="2:11" x14ac:dyDescent="0.55000000000000004">
      <c r="B87" t="s">
        <v>1382</v>
      </c>
      <c r="C87" t="s">
        <v>930</v>
      </c>
      <c r="D87">
        <v>13</v>
      </c>
      <c r="E87" s="2">
        <f t="shared" si="2"/>
        <v>0.13131313131313133</v>
      </c>
      <c r="F87" t="s">
        <v>252</v>
      </c>
      <c r="G87" t="s">
        <v>3725</v>
      </c>
      <c r="J87" t="s">
        <v>1240</v>
      </c>
      <c r="K87" t="s">
        <v>1010</v>
      </c>
    </row>
    <row r="88" spans="2:11" x14ac:dyDescent="0.55000000000000004">
      <c r="B88" t="s">
        <v>1382</v>
      </c>
      <c r="C88" t="s">
        <v>930</v>
      </c>
      <c r="D88">
        <v>14</v>
      </c>
      <c r="E88" s="2">
        <f t="shared" si="2"/>
        <v>0.14141414141414141</v>
      </c>
      <c r="F88" t="s">
        <v>418</v>
      </c>
      <c r="G88" t="s">
        <v>3721</v>
      </c>
      <c r="H88">
        <v>10</v>
      </c>
      <c r="I88" t="s">
        <v>3728</v>
      </c>
      <c r="J88" t="s">
        <v>939</v>
      </c>
      <c r="K88" t="s">
        <v>940</v>
      </c>
    </row>
    <row r="89" spans="2:11" x14ac:dyDescent="0.55000000000000004">
      <c r="B89" t="s">
        <v>1382</v>
      </c>
      <c r="C89" t="s">
        <v>930</v>
      </c>
      <c r="D89">
        <v>15</v>
      </c>
      <c r="E89" s="2">
        <f t="shared" si="2"/>
        <v>0.15151515151515152</v>
      </c>
      <c r="F89" t="s">
        <v>264</v>
      </c>
      <c r="G89" t="s">
        <v>3725</v>
      </c>
      <c r="J89" t="s">
        <v>975</v>
      </c>
      <c r="K89" t="s">
        <v>1079</v>
      </c>
    </row>
    <row r="90" spans="2:11" x14ac:dyDescent="0.55000000000000004">
      <c r="B90" t="s">
        <v>1382</v>
      </c>
      <c r="C90" t="s">
        <v>930</v>
      </c>
      <c r="D90">
        <v>16</v>
      </c>
      <c r="E90" s="2">
        <f t="shared" si="2"/>
        <v>0.16161616161616163</v>
      </c>
      <c r="F90" t="s">
        <v>256</v>
      </c>
      <c r="G90" t="s">
        <v>3725</v>
      </c>
      <c r="H90">
        <v>11</v>
      </c>
      <c r="I90" t="s">
        <v>2121</v>
      </c>
      <c r="J90" t="s">
        <v>1427</v>
      </c>
      <c r="K90" t="s">
        <v>936</v>
      </c>
    </row>
    <row r="91" spans="2:11" x14ac:dyDescent="0.55000000000000004">
      <c r="B91" t="s">
        <v>1382</v>
      </c>
      <c r="C91" t="s">
        <v>930</v>
      </c>
      <c r="D91">
        <v>17</v>
      </c>
      <c r="E91" s="2">
        <f t="shared" si="2"/>
        <v>0.17171717171717171</v>
      </c>
      <c r="F91" t="s">
        <v>418</v>
      </c>
      <c r="G91" t="s">
        <v>3721</v>
      </c>
      <c r="J91" t="s">
        <v>1271</v>
      </c>
      <c r="K91" t="s">
        <v>1428</v>
      </c>
    </row>
    <row r="92" spans="2:11" x14ac:dyDescent="0.55000000000000004">
      <c r="B92" t="s">
        <v>1382</v>
      </c>
      <c r="C92" t="s">
        <v>930</v>
      </c>
      <c r="D92">
        <v>18</v>
      </c>
      <c r="E92" s="2">
        <f t="shared" si="2"/>
        <v>0.18181818181818182</v>
      </c>
      <c r="F92" t="s">
        <v>256</v>
      </c>
      <c r="G92" t="s">
        <v>3725</v>
      </c>
      <c r="J92" t="s">
        <v>1001</v>
      </c>
      <c r="K92" t="s">
        <v>1002</v>
      </c>
    </row>
    <row r="93" spans="2:11" x14ac:dyDescent="0.55000000000000004">
      <c r="B93" t="s">
        <v>1382</v>
      </c>
      <c r="C93" t="s">
        <v>930</v>
      </c>
      <c r="D93">
        <v>19</v>
      </c>
      <c r="E93" s="2">
        <f t="shared" si="2"/>
        <v>0.19191919191919191</v>
      </c>
      <c r="F93" t="s">
        <v>254</v>
      </c>
      <c r="G93" t="s">
        <v>3725</v>
      </c>
      <c r="J93" t="s">
        <v>1429</v>
      </c>
      <c r="K93" t="s">
        <v>1430</v>
      </c>
    </row>
    <row r="94" spans="2:11" x14ac:dyDescent="0.55000000000000004">
      <c r="B94" t="s">
        <v>1382</v>
      </c>
      <c r="C94" t="s">
        <v>930</v>
      </c>
      <c r="D94">
        <v>20</v>
      </c>
      <c r="E94" s="2">
        <f t="shared" si="2"/>
        <v>0.20202020202020202</v>
      </c>
      <c r="F94" t="s">
        <v>464</v>
      </c>
      <c r="G94" t="s">
        <v>3725</v>
      </c>
      <c r="H94">
        <v>12</v>
      </c>
      <c r="I94" t="s">
        <v>3725</v>
      </c>
      <c r="J94" t="s">
        <v>1189</v>
      </c>
      <c r="K94" t="s">
        <v>958</v>
      </c>
    </row>
    <row r="95" spans="2:11" x14ac:dyDescent="0.55000000000000004">
      <c r="B95" t="s">
        <v>1382</v>
      </c>
      <c r="C95" t="s">
        <v>930</v>
      </c>
      <c r="D95">
        <v>21</v>
      </c>
      <c r="E95" s="2">
        <f t="shared" si="2"/>
        <v>0.21212121212121213</v>
      </c>
      <c r="F95" t="s">
        <v>315</v>
      </c>
      <c r="G95" t="s">
        <v>3725</v>
      </c>
      <c r="H95">
        <v>13</v>
      </c>
      <c r="I95" t="s">
        <v>2122</v>
      </c>
      <c r="J95" t="s">
        <v>945</v>
      </c>
      <c r="K95" t="s">
        <v>1231</v>
      </c>
    </row>
    <row r="96" spans="2:11" x14ac:dyDescent="0.55000000000000004">
      <c r="B96" t="s">
        <v>1382</v>
      </c>
      <c r="C96" t="s">
        <v>930</v>
      </c>
      <c r="D96">
        <v>22</v>
      </c>
      <c r="E96" s="2">
        <f t="shared" si="2"/>
        <v>0.22222222222222221</v>
      </c>
      <c r="F96" t="s">
        <v>1088</v>
      </c>
      <c r="G96" t="s">
        <v>3726</v>
      </c>
      <c r="J96" t="s">
        <v>1307</v>
      </c>
      <c r="K96" t="s">
        <v>1431</v>
      </c>
    </row>
    <row r="97" spans="1:11" x14ac:dyDescent="0.55000000000000004">
      <c r="B97" t="s">
        <v>1382</v>
      </c>
      <c r="C97" t="s">
        <v>930</v>
      </c>
      <c r="D97">
        <v>23</v>
      </c>
      <c r="E97" s="2">
        <f t="shared" si="2"/>
        <v>0.23232323232323232</v>
      </c>
      <c r="F97" t="s">
        <v>274</v>
      </c>
      <c r="G97" t="s">
        <v>3725</v>
      </c>
      <c r="H97">
        <v>14</v>
      </c>
      <c r="I97" t="s">
        <v>2122</v>
      </c>
      <c r="J97" t="s">
        <v>949</v>
      </c>
      <c r="K97" t="s">
        <v>950</v>
      </c>
    </row>
    <row r="98" spans="1:11" x14ac:dyDescent="0.55000000000000004">
      <c r="B98" t="s">
        <v>1382</v>
      </c>
      <c r="C98" t="s">
        <v>930</v>
      </c>
      <c r="D98">
        <v>24</v>
      </c>
      <c r="E98" s="2">
        <f t="shared" si="2"/>
        <v>0.24242424242424243</v>
      </c>
      <c r="F98" t="s">
        <v>315</v>
      </c>
      <c r="G98" t="s">
        <v>3725</v>
      </c>
      <c r="J98" t="s">
        <v>959</v>
      </c>
      <c r="K98" t="s">
        <v>1232</v>
      </c>
    </row>
    <row r="99" spans="1:11" x14ac:dyDescent="0.55000000000000004">
      <c r="B99" t="s">
        <v>1382</v>
      </c>
      <c r="C99" t="s">
        <v>930</v>
      </c>
      <c r="D99">
        <v>25</v>
      </c>
      <c r="E99" s="2">
        <f t="shared" si="2"/>
        <v>0.25252525252525254</v>
      </c>
      <c r="F99" t="s">
        <v>296</v>
      </c>
      <c r="G99" t="s">
        <v>3725</v>
      </c>
      <c r="H99">
        <v>15</v>
      </c>
      <c r="I99" t="s">
        <v>2122</v>
      </c>
      <c r="J99" t="s">
        <v>1432</v>
      </c>
      <c r="K99" t="s">
        <v>1030</v>
      </c>
    </row>
    <row r="100" spans="1:11" x14ac:dyDescent="0.55000000000000004">
      <c r="B100" t="s">
        <v>1382</v>
      </c>
      <c r="C100" t="s">
        <v>930</v>
      </c>
      <c r="D100">
        <v>26</v>
      </c>
      <c r="E100" s="2">
        <f t="shared" si="2"/>
        <v>0.26262626262626265</v>
      </c>
      <c r="F100" t="s">
        <v>269</v>
      </c>
      <c r="G100" t="s">
        <v>3725</v>
      </c>
      <c r="H100">
        <v>16</v>
      </c>
      <c r="J100" t="s">
        <v>979</v>
      </c>
      <c r="K100" t="s">
        <v>980</v>
      </c>
    </row>
    <row r="101" spans="1:11" x14ac:dyDescent="0.55000000000000004">
      <c r="B101" t="s">
        <v>1382</v>
      </c>
      <c r="C101" t="s">
        <v>930</v>
      </c>
      <c r="D101">
        <v>27</v>
      </c>
      <c r="E101" s="2">
        <f t="shared" si="2"/>
        <v>0.27272727272727271</v>
      </c>
      <c r="F101" t="s">
        <v>252</v>
      </c>
      <c r="G101" t="s">
        <v>3725</v>
      </c>
      <c r="J101" t="s">
        <v>1433</v>
      </c>
      <c r="K101" t="s">
        <v>1434</v>
      </c>
    </row>
    <row r="102" spans="1:11" x14ac:dyDescent="0.55000000000000004">
      <c r="B102" t="s">
        <v>1382</v>
      </c>
      <c r="C102" t="s">
        <v>930</v>
      </c>
      <c r="D102">
        <v>28</v>
      </c>
      <c r="E102" s="2">
        <f t="shared" si="2"/>
        <v>0.28282828282828282</v>
      </c>
      <c r="F102" t="s">
        <v>305</v>
      </c>
      <c r="G102" t="s">
        <v>3723</v>
      </c>
      <c r="J102" t="s">
        <v>971</v>
      </c>
      <c r="K102" t="s">
        <v>972</v>
      </c>
    </row>
    <row r="103" spans="1:11" x14ac:dyDescent="0.55000000000000004">
      <c r="B103" t="s">
        <v>1382</v>
      </c>
      <c r="C103" t="s">
        <v>930</v>
      </c>
      <c r="D103">
        <v>29</v>
      </c>
      <c r="E103" s="2">
        <f t="shared" si="2"/>
        <v>0.29292929292929293</v>
      </c>
      <c r="F103" t="s">
        <v>418</v>
      </c>
      <c r="G103" t="s">
        <v>3721</v>
      </c>
      <c r="J103" t="s">
        <v>933</v>
      </c>
      <c r="K103" t="s">
        <v>934</v>
      </c>
    </row>
    <row r="104" spans="1:11" x14ac:dyDescent="0.55000000000000004">
      <c r="B104" t="s">
        <v>1382</v>
      </c>
      <c r="C104" t="s">
        <v>930</v>
      </c>
      <c r="D104">
        <v>30</v>
      </c>
      <c r="E104" s="2">
        <f t="shared" si="2"/>
        <v>0.30303030303030304</v>
      </c>
      <c r="F104" t="s">
        <v>614</v>
      </c>
      <c r="G104" t="s">
        <v>3725</v>
      </c>
      <c r="H104">
        <v>17</v>
      </c>
      <c r="J104" t="s">
        <v>977</v>
      </c>
      <c r="K104" t="s">
        <v>978</v>
      </c>
    </row>
    <row r="105" spans="1:11" x14ac:dyDescent="0.55000000000000004">
      <c r="B105" t="s">
        <v>1382</v>
      </c>
      <c r="C105" t="s">
        <v>930</v>
      </c>
      <c r="D105">
        <v>31</v>
      </c>
      <c r="E105" s="2">
        <f t="shared" si="2"/>
        <v>0.31313131313131315</v>
      </c>
      <c r="F105" t="s">
        <v>1035</v>
      </c>
      <c r="G105" t="s">
        <v>3725</v>
      </c>
      <c r="H105">
        <v>18</v>
      </c>
      <c r="J105" t="s">
        <v>1435</v>
      </c>
      <c r="K105" t="s">
        <v>1036</v>
      </c>
    </row>
    <row r="106" spans="1:11" x14ac:dyDescent="0.55000000000000004">
      <c r="B106" t="s">
        <v>1382</v>
      </c>
      <c r="C106" t="s">
        <v>930</v>
      </c>
      <c r="D106">
        <v>32</v>
      </c>
      <c r="E106" s="2">
        <f t="shared" si="2"/>
        <v>0.32323232323232326</v>
      </c>
      <c r="F106" t="s">
        <v>614</v>
      </c>
      <c r="G106" t="s">
        <v>3725</v>
      </c>
      <c r="J106" t="s">
        <v>1190</v>
      </c>
      <c r="K106" t="s">
        <v>1191</v>
      </c>
    </row>
    <row r="107" spans="1:11" x14ac:dyDescent="0.55000000000000004">
      <c r="A107" s="5"/>
      <c r="B107" s="5" t="s">
        <v>1382</v>
      </c>
      <c r="C107" s="5" t="s">
        <v>930</v>
      </c>
      <c r="D107" s="5">
        <v>33</v>
      </c>
      <c r="E107" s="6">
        <f t="shared" si="2"/>
        <v>0.33333333333333331</v>
      </c>
      <c r="F107" s="5" t="s">
        <v>310</v>
      </c>
      <c r="G107" s="5" t="s">
        <v>3726</v>
      </c>
      <c r="H107" s="5">
        <v>19</v>
      </c>
      <c r="I107" s="5" t="s">
        <v>3726</v>
      </c>
      <c r="J107" s="5" t="s">
        <v>1234</v>
      </c>
      <c r="K107" s="5" t="s">
        <v>1235</v>
      </c>
    </row>
    <row r="108" spans="1:11" x14ac:dyDescent="0.55000000000000004">
      <c r="B108" t="s">
        <v>1382</v>
      </c>
      <c r="C108" t="s">
        <v>930</v>
      </c>
      <c r="D108">
        <v>34</v>
      </c>
      <c r="E108" s="2">
        <f t="shared" si="2"/>
        <v>0.34343434343434343</v>
      </c>
      <c r="F108" t="s">
        <v>348</v>
      </c>
      <c r="G108" t="s">
        <v>3725</v>
      </c>
      <c r="H108">
        <v>20</v>
      </c>
      <c r="J108" t="s">
        <v>941</v>
      </c>
      <c r="K108" t="s">
        <v>942</v>
      </c>
    </row>
    <row r="109" spans="1:11" x14ac:dyDescent="0.55000000000000004">
      <c r="B109" t="s">
        <v>1382</v>
      </c>
      <c r="C109" t="s">
        <v>930</v>
      </c>
      <c r="D109">
        <v>35</v>
      </c>
      <c r="E109" s="2">
        <f t="shared" si="2"/>
        <v>0.35353535353535354</v>
      </c>
      <c r="F109" t="s">
        <v>262</v>
      </c>
      <c r="G109" t="s">
        <v>3723</v>
      </c>
      <c r="J109" t="s">
        <v>1247</v>
      </c>
      <c r="K109" t="s">
        <v>1248</v>
      </c>
    </row>
    <row r="110" spans="1:11" x14ac:dyDescent="0.55000000000000004">
      <c r="B110" t="s">
        <v>1382</v>
      </c>
      <c r="C110" t="s">
        <v>930</v>
      </c>
      <c r="D110">
        <v>36</v>
      </c>
      <c r="E110" s="2">
        <f t="shared" si="2"/>
        <v>0.36363636363636365</v>
      </c>
      <c r="F110" t="s">
        <v>264</v>
      </c>
      <c r="G110" t="s">
        <v>3725</v>
      </c>
      <c r="J110" t="s">
        <v>976</v>
      </c>
      <c r="K110" t="s">
        <v>1436</v>
      </c>
    </row>
    <row r="111" spans="1:11" x14ac:dyDescent="0.55000000000000004">
      <c r="B111" t="s">
        <v>1382</v>
      </c>
      <c r="C111" t="s">
        <v>930</v>
      </c>
      <c r="D111">
        <v>37</v>
      </c>
      <c r="E111" s="2">
        <f t="shared" si="2"/>
        <v>0.37373737373737376</v>
      </c>
      <c r="F111" t="s">
        <v>1236</v>
      </c>
      <c r="G111" t="s">
        <v>3722</v>
      </c>
      <c r="H111">
        <v>21</v>
      </c>
      <c r="I111" t="s">
        <v>3722</v>
      </c>
      <c r="J111" t="s">
        <v>1237</v>
      </c>
      <c r="K111" t="s">
        <v>1238</v>
      </c>
    </row>
    <row r="112" spans="1:11" x14ac:dyDescent="0.55000000000000004">
      <c r="B112" t="s">
        <v>1382</v>
      </c>
      <c r="C112" t="s">
        <v>930</v>
      </c>
      <c r="D112">
        <v>38</v>
      </c>
      <c r="E112" s="2">
        <f t="shared" si="2"/>
        <v>0.38383838383838381</v>
      </c>
      <c r="F112" t="s">
        <v>262</v>
      </c>
      <c r="G112" t="s">
        <v>3723</v>
      </c>
      <c r="J112" t="s">
        <v>1437</v>
      </c>
      <c r="K112" t="s">
        <v>1438</v>
      </c>
    </row>
    <row r="113" spans="1:11" x14ac:dyDescent="0.55000000000000004">
      <c r="B113" t="s">
        <v>1382</v>
      </c>
      <c r="C113" t="s">
        <v>930</v>
      </c>
      <c r="D113">
        <v>39</v>
      </c>
      <c r="E113" s="2">
        <f t="shared" si="2"/>
        <v>0.39393939393939392</v>
      </c>
      <c r="F113" t="s">
        <v>348</v>
      </c>
      <c r="G113" t="s">
        <v>3725</v>
      </c>
      <c r="J113" t="s">
        <v>1011</v>
      </c>
      <c r="K113" t="s">
        <v>1012</v>
      </c>
    </row>
    <row r="114" spans="1:11" x14ac:dyDescent="0.55000000000000004">
      <c r="B114" t="s">
        <v>1382</v>
      </c>
      <c r="C114" t="s">
        <v>930</v>
      </c>
      <c r="D114">
        <v>40</v>
      </c>
      <c r="E114" s="2">
        <f t="shared" si="2"/>
        <v>0.40404040404040403</v>
      </c>
      <c r="F114" t="s">
        <v>464</v>
      </c>
      <c r="G114" t="s">
        <v>3725</v>
      </c>
      <c r="J114" t="s">
        <v>999</v>
      </c>
      <c r="K114" t="s">
        <v>1000</v>
      </c>
    </row>
    <row r="115" spans="1:11" x14ac:dyDescent="0.55000000000000004">
      <c r="B115" t="s">
        <v>1382</v>
      </c>
      <c r="C115" t="s">
        <v>930</v>
      </c>
      <c r="D115">
        <v>41</v>
      </c>
      <c r="E115" s="2">
        <f t="shared" si="2"/>
        <v>0.41414141414141414</v>
      </c>
      <c r="F115" t="s">
        <v>418</v>
      </c>
      <c r="G115" t="s">
        <v>3721</v>
      </c>
      <c r="J115" t="s">
        <v>1074</v>
      </c>
      <c r="K115" t="s">
        <v>1075</v>
      </c>
    </row>
    <row r="116" spans="1:11" x14ac:dyDescent="0.55000000000000004">
      <c r="B116" t="s">
        <v>1382</v>
      </c>
      <c r="C116" t="s">
        <v>930</v>
      </c>
      <c r="D116">
        <v>42</v>
      </c>
      <c r="E116" s="2">
        <f t="shared" si="2"/>
        <v>0.42424242424242425</v>
      </c>
      <c r="F116" t="s">
        <v>300</v>
      </c>
      <c r="G116" t="s">
        <v>3725</v>
      </c>
      <c r="J116" t="s">
        <v>1017</v>
      </c>
      <c r="K116" t="s">
        <v>1018</v>
      </c>
    </row>
    <row r="117" spans="1:11" x14ac:dyDescent="0.55000000000000004">
      <c r="B117" t="s">
        <v>1382</v>
      </c>
      <c r="C117" t="s">
        <v>930</v>
      </c>
      <c r="D117">
        <v>43</v>
      </c>
      <c r="E117" s="2">
        <f t="shared" si="2"/>
        <v>0.43434343434343436</v>
      </c>
      <c r="F117" t="s">
        <v>256</v>
      </c>
      <c r="G117" t="s">
        <v>3725</v>
      </c>
      <c r="J117" t="s">
        <v>1007</v>
      </c>
      <c r="K117" t="s">
        <v>1008</v>
      </c>
    </row>
    <row r="118" spans="1:11" x14ac:dyDescent="0.55000000000000004">
      <c r="B118" t="s">
        <v>1382</v>
      </c>
      <c r="C118" t="s">
        <v>930</v>
      </c>
      <c r="D118">
        <v>44</v>
      </c>
      <c r="E118" s="2">
        <f t="shared" si="2"/>
        <v>0.44444444444444442</v>
      </c>
      <c r="F118" t="s">
        <v>305</v>
      </c>
      <c r="G118" t="s">
        <v>3723</v>
      </c>
      <c r="J118" t="s">
        <v>1439</v>
      </c>
      <c r="K118" t="s">
        <v>1193</v>
      </c>
    </row>
    <row r="119" spans="1:11" x14ac:dyDescent="0.55000000000000004">
      <c r="B119" t="s">
        <v>1382</v>
      </c>
      <c r="C119" t="s">
        <v>930</v>
      </c>
      <c r="D119">
        <v>45</v>
      </c>
      <c r="E119" s="2">
        <f t="shared" si="2"/>
        <v>0.45454545454545453</v>
      </c>
      <c r="F119" t="s">
        <v>305</v>
      </c>
      <c r="G119" t="s">
        <v>3723</v>
      </c>
      <c r="J119" t="s">
        <v>1440</v>
      </c>
      <c r="K119" t="s">
        <v>1047</v>
      </c>
    </row>
    <row r="120" spans="1:11" x14ac:dyDescent="0.55000000000000004">
      <c r="B120" t="s">
        <v>1382</v>
      </c>
      <c r="C120" t="s">
        <v>930</v>
      </c>
      <c r="D120">
        <v>46</v>
      </c>
      <c r="E120" s="2">
        <f t="shared" si="2"/>
        <v>0.46464646464646464</v>
      </c>
      <c r="F120" t="s">
        <v>256</v>
      </c>
      <c r="G120" t="s">
        <v>3725</v>
      </c>
      <c r="J120" t="s">
        <v>985</v>
      </c>
      <c r="K120" t="s">
        <v>1197</v>
      </c>
    </row>
    <row r="121" spans="1:11" x14ac:dyDescent="0.55000000000000004">
      <c r="A121" s="11"/>
      <c r="B121" s="11" t="s">
        <v>1382</v>
      </c>
      <c r="C121" s="11" t="s">
        <v>930</v>
      </c>
      <c r="D121" s="11">
        <v>47</v>
      </c>
      <c r="E121" s="12">
        <f t="shared" si="2"/>
        <v>0.47474747474747475</v>
      </c>
      <c r="F121" s="11" t="s">
        <v>291</v>
      </c>
      <c r="G121" s="11" t="s">
        <v>3722</v>
      </c>
      <c r="H121" s="11">
        <v>22</v>
      </c>
      <c r="I121" s="11"/>
      <c r="J121" s="11" t="s">
        <v>1306</v>
      </c>
      <c r="K121" s="11" t="s">
        <v>1441</v>
      </c>
    </row>
    <row r="122" spans="1:11" x14ac:dyDescent="0.55000000000000004">
      <c r="B122" t="s">
        <v>1382</v>
      </c>
      <c r="C122" t="s">
        <v>930</v>
      </c>
      <c r="D122">
        <v>48</v>
      </c>
      <c r="E122" s="2">
        <f t="shared" si="2"/>
        <v>0.48484848484848486</v>
      </c>
      <c r="F122" t="s">
        <v>254</v>
      </c>
      <c r="G122" t="s">
        <v>3725</v>
      </c>
      <c r="J122" t="s">
        <v>1244</v>
      </c>
      <c r="K122" t="s">
        <v>1442</v>
      </c>
    </row>
    <row r="123" spans="1:11" x14ac:dyDescent="0.55000000000000004">
      <c r="B123" t="s">
        <v>1382</v>
      </c>
      <c r="C123" t="s">
        <v>930</v>
      </c>
      <c r="D123">
        <v>49</v>
      </c>
      <c r="E123" s="2">
        <f t="shared" si="2"/>
        <v>0.49494949494949497</v>
      </c>
      <c r="F123" t="s">
        <v>300</v>
      </c>
      <c r="G123" t="s">
        <v>3725</v>
      </c>
      <c r="J123" t="s">
        <v>993</v>
      </c>
      <c r="K123" t="s">
        <v>1006</v>
      </c>
    </row>
    <row r="124" spans="1:11" x14ac:dyDescent="0.55000000000000004">
      <c r="B124" t="s">
        <v>1382</v>
      </c>
      <c r="C124" t="s">
        <v>930</v>
      </c>
      <c r="D124">
        <v>50</v>
      </c>
      <c r="E124" s="2">
        <f t="shared" si="2"/>
        <v>0.50505050505050508</v>
      </c>
      <c r="F124" t="s">
        <v>280</v>
      </c>
      <c r="G124" t="s">
        <v>3726</v>
      </c>
      <c r="H124">
        <v>23</v>
      </c>
      <c r="J124" t="s">
        <v>1443</v>
      </c>
      <c r="K124" t="s">
        <v>1444</v>
      </c>
    </row>
    <row r="125" spans="1:11" x14ac:dyDescent="0.55000000000000004">
      <c r="B125" t="s">
        <v>1382</v>
      </c>
      <c r="C125" t="s">
        <v>930</v>
      </c>
      <c r="D125">
        <v>51</v>
      </c>
      <c r="E125" s="2">
        <f t="shared" si="2"/>
        <v>0.51515151515151514</v>
      </c>
      <c r="F125" t="s">
        <v>1088</v>
      </c>
      <c r="G125" t="s">
        <v>3726</v>
      </c>
      <c r="J125" t="s">
        <v>1445</v>
      </c>
      <c r="K125" t="s">
        <v>1446</v>
      </c>
    </row>
    <row r="126" spans="1:11" x14ac:dyDescent="0.55000000000000004">
      <c r="A126" s="11"/>
      <c r="B126" s="11" t="s">
        <v>1382</v>
      </c>
      <c r="C126" s="11" t="s">
        <v>930</v>
      </c>
      <c r="D126" s="11">
        <v>52</v>
      </c>
      <c r="E126" s="12">
        <f t="shared" si="2"/>
        <v>0.5252525252525253</v>
      </c>
      <c r="F126" s="11" t="s">
        <v>378</v>
      </c>
      <c r="G126" s="11" t="s">
        <v>3725</v>
      </c>
      <c r="H126" s="11">
        <v>24</v>
      </c>
      <c r="I126" s="11"/>
      <c r="J126" s="11" t="s">
        <v>1270</v>
      </c>
      <c r="K126" s="11" t="s">
        <v>1053</v>
      </c>
    </row>
    <row r="127" spans="1:11" x14ac:dyDescent="0.55000000000000004">
      <c r="B127" t="s">
        <v>1382</v>
      </c>
      <c r="C127" t="s">
        <v>930</v>
      </c>
      <c r="D127">
        <v>53</v>
      </c>
      <c r="E127" s="2">
        <f t="shared" si="2"/>
        <v>0.53535353535353536</v>
      </c>
      <c r="F127" t="s">
        <v>453</v>
      </c>
      <c r="G127" t="s">
        <v>3726</v>
      </c>
      <c r="H127">
        <v>25</v>
      </c>
      <c r="J127" t="s">
        <v>1239</v>
      </c>
      <c r="K127" t="s">
        <v>1077</v>
      </c>
    </row>
    <row r="128" spans="1:11" x14ac:dyDescent="0.55000000000000004">
      <c r="B128" t="s">
        <v>1382</v>
      </c>
      <c r="C128" t="s">
        <v>930</v>
      </c>
      <c r="D128">
        <v>54</v>
      </c>
      <c r="E128" s="2">
        <f t="shared" si="2"/>
        <v>0.54545454545454541</v>
      </c>
      <c r="F128" t="s">
        <v>282</v>
      </c>
      <c r="G128" t="s">
        <v>3725</v>
      </c>
      <c r="H128">
        <v>26</v>
      </c>
      <c r="J128" t="s">
        <v>973</v>
      </c>
      <c r="K128" t="s">
        <v>974</v>
      </c>
    </row>
    <row r="129" spans="1:11" x14ac:dyDescent="0.55000000000000004">
      <c r="B129" t="s">
        <v>1382</v>
      </c>
      <c r="C129" t="s">
        <v>930</v>
      </c>
      <c r="D129">
        <v>55</v>
      </c>
      <c r="E129" s="2">
        <f t="shared" si="2"/>
        <v>0.55555555555555558</v>
      </c>
      <c r="F129" t="s">
        <v>264</v>
      </c>
      <c r="G129" t="s">
        <v>3725</v>
      </c>
      <c r="J129" t="s">
        <v>1070</v>
      </c>
      <c r="K129" t="s">
        <v>1071</v>
      </c>
    </row>
    <row r="130" spans="1:11" x14ac:dyDescent="0.55000000000000004">
      <c r="B130" t="s">
        <v>1382</v>
      </c>
      <c r="C130" t="s">
        <v>930</v>
      </c>
      <c r="D130">
        <v>56</v>
      </c>
      <c r="E130" s="2">
        <f t="shared" si="2"/>
        <v>0.56565656565656564</v>
      </c>
      <c r="F130" t="s">
        <v>504</v>
      </c>
      <c r="G130" t="s">
        <v>3721</v>
      </c>
      <c r="H130">
        <v>27</v>
      </c>
      <c r="I130" t="s">
        <v>3721</v>
      </c>
      <c r="J130" t="s">
        <v>1021</v>
      </c>
      <c r="K130" t="s">
        <v>1447</v>
      </c>
    </row>
    <row r="131" spans="1:11" x14ac:dyDescent="0.55000000000000004">
      <c r="B131" t="s">
        <v>1382</v>
      </c>
      <c r="C131" t="s">
        <v>930</v>
      </c>
      <c r="D131">
        <v>57</v>
      </c>
      <c r="E131" s="2">
        <f t="shared" si="2"/>
        <v>0.5757575757575758</v>
      </c>
      <c r="F131" t="s">
        <v>254</v>
      </c>
      <c r="G131" t="s">
        <v>3725</v>
      </c>
      <c r="J131" t="s">
        <v>1042</v>
      </c>
      <c r="K131" t="s">
        <v>966</v>
      </c>
    </row>
    <row r="132" spans="1:11" x14ac:dyDescent="0.55000000000000004">
      <c r="B132" t="s">
        <v>1382</v>
      </c>
      <c r="C132" t="s">
        <v>930</v>
      </c>
      <c r="D132">
        <v>58</v>
      </c>
      <c r="E132" s="2">
        <f t="shared" si="2"/>
        <v>0.58585858585858586</v>
      </c>
      <c r="F132" t="s">
        <v>284</v>
      </c>
      <c r="G132" t="s">
        <v>3721</v>
      </c>
      <c r="H132">
        <v>28</v>
      </c>
      <c r="J132" t="s">
        <v>1048</v>
      </c>
      <c r="K132" t="s">
        <v>1049</v>
      </c>
    </row>
    <row r="133" spans="1:11" x14ac:dyDescent="0.55000000000000004">
      <c r="B133" t="s">
        <v>1382</v>
      </c>
      <c r="C133" t="s">
        <v>930</v>
      </c>
      <c r="D133">
        <v>59</v>
      </c>
      <c r="E133" s="2">
        <f t="shared" si="2"/>
        <v>0.59595959595959591</v>
      </c>
      <c r="F133" t="s">
        <v>274</v>
      </c>
      <c r="G133" t="s">
        <v>3725</v>
      </c>
      <c r="J133" t="s">
        <v>1194</v>
      </c>
      <c r="K133" t="s">
        <v>1448</v>
      </c>
    </row>
    <row r="134" spans="1:11" x14ac:dyDescent="0.55000000000000004">
      <c r="B134" t="s">
        <v>1382</v>
      </c>
      <c r="C134" t="s">
        <v>930</v>
      </c>
      <c r="D134">
        <v>60</v>
      </c>
      <c r="E134" s="2">
        <f t="shared" si="2"/>
        <v>0.60606060606060608</v>
      </c>
      <c r="F134" t="s">
        <v>315</v>
      </c>
      <c r="G134" t="s">
        <v>3725</v>
      </c>
      <c r="J134" t="s">
        <v>1449</v>
      </c>
      <c r="K134" t="s">
        <v>948</v>
      </c>
    </row>
    <row r="135" spans="1:11" x14ac:dyDescent="0.55000000000000004">
      <c r="B135" t="s">
        <v>1382</v>
      </c>
      <c r="C135" t="s">
        <v>930</v>
      </c>
      <c r="D135">
        <v>61</v>
      </c>
      <c r="E135" s="2">
        <f t="shared" si="2"/>
        <v>0.61616161616161613</v>
      </c>
      <c r="F135" t="s">
        <v>276</v>
      </c>
      <c r="G135" t="s">
        <v>3725</v>
      </c>
      <c r="J135" t="s">
        <v>1204</v>
      </c>
      <c r="K135" t="s">
        <v>1196</v>
      </c>
    </row>
    <row r="136" spans="1:11" x14ac:dyDescent="0.55000000000000004">
      <c r="B136" t="s">
        <v>1382</v>
      </c>
      <c r="C136" t="s">
        <v>930</v>
      </c>
      <c r="D136">
        <v>62</v>
      </c>
      <c r="E136" s="2">
        <f t="shared" si="2"/>
        <v>0.6262626262626263</v>
      </c>
      <c r="F136" t="s">
        <v>504</v>
      </c>
      <c r="G136" t="s">
        <v>3721</v>
      </c>
      <c r="J136" t="s">
        <v>1027</v>
      </c>
      <c r="K136" t="s">
        <v>1257</v>
      </c>
    </row>
    <row r="137" spans="1:11" x14ac:dyDescent="0.55000000000000004">
      <c r="B137" t="s">
        <v>1382</v>
      </c>
      <c r="C137" t="s">
        <v>930</v>
      </c>
      <c r="D137">
        <v>63</v>
      </c>
      <c r="E137" s="2">
        <f t="shared" si="2"/>
        <v>0.63636363636363635</v>
      </c>
      <c r="F137" t="s">
        <v>274</v>
      </c>
      <c r="G137" t="s">
        <v>3725</v>
      </c>
      <c r="J137" t="s">
        <v>953</v>
      </c>
      <c r="K137" t="s">
        <v>954</v>
      </c>
    </row>
    <row r="138" spans="1:11" x14ac:dyDescent="0.55000000000000004">
      <c r="B138" t="s">
        <v>1382</v>
      </c>
      <c r="C138" t="s">
        <v>930</v>
      </c>
      <c r="D138">
        <v>64</v>
      </c>
      <c r="E138" s="2">
        <f t="shared" si="2"/>
        <v>0.64646464646464652</v>
      </c>
      <c r="F138" t="s">
        <v>488</v>
      </c>
      <c r="G138" t="s">
        <v>3722</v>
      </c>
      <c r="H138">
        <v>29</v>
      </c>
      <c r="J138" t="s">
        <v>1450</v>
      </c>
      <c r="K138" t="s">
        <v>1451</v>
      </c>
    </row>
    <row r="139" spans="1:11" x14ac:dyDescent="0.55000000000000004">
      <c r="B139" t="s">
        <v>1382</v>
      </c>
      <c r="C139" t="s">
        <v>930</v>
      </c>
      <c r="D139">
        <v>65</v>
      </c>
      <c r="E139" s="2">
        <f t="shared" si="2"/>
        <v>0.65656565656565657</v>
      </c>
      <c r="F139" t="s">
        <v>510</v>
      </c>
      <c r="G139" t="s">
        <v>3722</v>
      </c>
      <c r="H139">
        <v>30</v>
      </c>
      <c r="J139" t="s">
        <v>1003</v>
      </c>
      <c r="K139" t="s">
        <v>1004</v>
      </c>
    </row>
    <row r="140" spans="1:11" x14ac:dyDescent="0.55000000000000004">
      <c r="A140" s="8"/>
      <c r="B140" s="8" t="s">
        <v>1382</v>
      </c>
      <c r="C140" s="8" t="s">
        <v>930</v>
      </c>
      <c r="D140" s="8">
        <v>66</v>
      </c>
      <c r="E140" s="9">
        <f t="shared" ref="E140:E173" si="3">D140/99</f>
        <v>0.66666666666666663</v>
      </c>
      <c r="F140" s="8" t="s">
        <v>310</v>
      </c>
      <c r="G140" s="8" t="s">
        <v>3726</v>
      </c>
      <c r="H140" s="8"/>
      <c r="I140" s="8"/>
      <c r="J140" s="8" t="s">
        <v>1038</v>
      </c>
      <c r="K140" s="8" t="s">
        <v>1039</v>
      </c>
    </row>
    <row r="141" spans="1:11" x14ac:dyDescent="0.55000000000000004">
      <c r="B141" t="s">
        <v>1382</v>
      </c>
      <c r="C141" t="s">
        <v>930</v>
      </c>
      <c r="D141">
        <v>67</v>
      </c>
      <c r="E141" s="2">
        <f t="shared" si="3"/>
        <v>0.6767676767676768</v>
      </c>
      <c r="F141" t="s">
        <v>315</v>
      </c>
      <c r="G141" t="s">
        <v>3725</v>
      </c>
      <c r="J141" t="s">
        <v>1279</v>
      </c>
      <c r="K141" t="s">
        <v>1280</v>
      </c>
    </row>
    <row r="142" spans="1:11" x14ac:dyDescent="0.55000000000000004">
      <c r="B142" t="s">
        <v>1382</v>
      </c>
      <c r="C142" t="s">
        <v>930</v>
      </c>
      <c r="D142">
        <v>68</v>
      </c>
      <c r="E142" s="2">
        <f t="shared" si="3"/>
        <v>0.68686868686868685</v>
      </c>
      <c r="F142" t="s">
        <v>300</v>
      </c>
      <c r="G142" t="s">
        <v>3725</v>
      </c>
      <c r="J142" t="s">
        <v>1452</v>
      </c>
      <c r="K142" t="s">
        <v>1199</v>
      </c>
    </row>
    <row r="143" spans="1:11" x14ac:dyDescent="0.55000000000000004">
      <c r="B143" t="s">
        <v>1382</v>
      </c>
      <c r="C143" t="s">
        <v>930</v>
      </c>
      <c r="D143">
        <v>69</v>
      </c>
      <c r="E143" s="2">
        <f t="shared" si="3"/>
        <v>0.69696969696969702</v>
      </c>
      <c r="F143" t="s">
        <v>1088</v>
      </c>
      <c r="G143" t="s">
        <v>3726</v>
      </c>
      <c r="J143" t="s">
        <v>1453</v>
      </c>
      <c r="K143" t="s">
        <v>1454</v>
      </c>
    </row>
    <row r="144" spans="1:11" x14ac:dyDescent="0.55000000000000004">
      <c r="B144" t="s">
        <v>1382</v>
      </c>
      <c r="C144" t="s">
        <v>930</v>
      </c>
      <c r="D144">
        <v>70</v>
      </c>
      <c r="E144" s="2">
        <f t="shared" si="3"/>
        <v>0.70707070707070707</v>
      </c>
      <c r="F144" t="s">
        <v>545</v>
      </c>
      <c r="G144" t="s">
        <v>3726</v>
      </c>
      <c r="H144">
        <v>31</v>
      </c>
      <c r="J144" t="s">
        <v>1455</v>
      </c>
      <c r="K144" t="s">
        <v>1456</v>
      </c>
    </row>
    <row r="145" spans="1:11" x14ac:dyDescent="0.55000000000000004">
      <c r="B145" t="s">
        <v>1382</v>
      </c>
      <c r="C145" t="s">
        <v>930</v>
      </c>
      <c r="D145">
        <v>71</v>
      </c>
      <c r="E145" s="2">
        <f t="shared" si="3"/>
        <v>0.71717171717171713</v>
      </c>
      <c r="F145" t="s">
        <v>262</v>
      </c>
      <c r="G145" t="s">
        <v>3723</v>
      </c>
      <c r="J145" t="s">
        <v>1242</v>
      </c>
      <c r="K145" t="s">
        <v>1243</v>
      </c>
    </row>
    <row r="146" spans="1:11" x14ac:dyDescent="0.55000000000000004">
      <c r="B146" t="s">
        <v>1382</v>
      </c>
      <c r="C146" t="s">
        <v>930</v>
      </c>
      <c r="D146">
        <v>72</v>
      </c>
      <c r="E146" s="2">
        <f t="shared" si="3"/>
        <v>0.72727272727272729</v>
      </c>
      <c r="F146" t="s">
        <v>262</v>
      </c>
      <c r="G146" t="s">
        <v>3723</v>
      </c>
      <c r="J146" t="s">
        <v>1457</v>
      </c>
      <c r="K146" t="s">
        <v>1458</v>
      </c>
    </row>
    <row r="147" spans="1:11" x14ac:dyDescent="0.55000000000000004">
      <c r="B147" t="s">
        <v>1382</v>
      </c>
      <c r="C147" t="s">
        <v>930</v>
      </c>
      <c r="D147">
        <v>73</v>
      </c>
      <c r="E147" s="2">
        <f t="shared" si="3"/>
        <v>0.73737373737373735</v>
      </c>
      <c r="F147" t="s">
        <v>252</v>
      </c>
      <c r="G147" t="s">
        <v>3725</v>
      </c>
      <c r="J147" t="s">
        <v>1254</v>
      </c>
      <c r="K147" t="s">
        <v>998</v>
      </c>
    </row>
    <row r="148" spans="1:11" x14ac:dyDescent="0.55000000000000004">
      <c r="B148" t="s">
        <v>1382</v>
      </c>
      <c r="C148" t="s">
        <v>930</v>
      </c>
      <c r="D148">
        <v>74</v>
      </c>
      <c r="E148" s="2">
        <f t="shared" si="3"/>
        <v>0.74747474747474751</v>
      </c>
      <c r="F148" t="s">
        <v>252</v>
      </c>
      <c r="G148" t="s">
        <v>3725</v>
      </c>
      <c r="J148" t="s">
        <v>1250</v>
      </c>
      <c r="K148" t="s">
        <v>1251</v>
      </c>
    </row>
    <row r="149" spans="1:11" x14ac:dyDescent="0.55000000000000004">
      <c r="B149" t="s">
        <v>1382</v>
      </c>
      <c r="C149" t="s">
        <v>930</v>
      </c>
      <c r="D149">
        <v>75</v>
      </c>
      <c r="E149" s="2">
        <f t="shared" si="3"/>
        <v>0.75757575757575757</v>
      </c>
      <c r="F149" t="s">
        <v>300</v>
      </c>
      <c r="G149" t="s">
        <v>3725</v>
      </c>
      <c r="J149" t="s">
        <v>1459</v>
      </c>
      <c r="K149" t="s">
        <v>1195</v>
      </c>
    </row>
    <row r="150" spans="1:11" x14ac:dyDescent="0.55000000000000004">
      <c r="B150" t="s">
        <v>1382</v>
      </c>
      <c r="C150" t="s">
        <v>930</v>
      </c>
      <c r="D150">
        <v>76</v>
      </c>
      <c r="E150" s="2">
        <f t="shared" si="3"/>
        <v>0.76767676767676762</v>
      </c>
      <c r="F150" t="s">
        <v>258</v>
      </c>
      <c r="G150" t="s">
        <v>3725</v>
      </c>
      <c r="J150" t="s">
        <v>1460</v>
      </c>
      <c r="K150" t="s">
        <v>1461</v>
      </c>
    </row>
    <row r="151" spans="1:11" x14ac:dyDescent="0.55000000000000004">
      <c r="B151" t="s">
        <v>1382</v>
      </c>
      <c r="C151" t="s">
        <v>930</v>
      </c>
      <c r="D151">
        <v>77</v>
      </c>
      <c r="E151" s="2">
        <f t="shared" si="3"/>
        <v>0.77777777777777779</v>
      </c>
      <c r="F151" t="s">
        <v>315</v>
      </c>
      <c r="G151" t="s">
        <v>3725</v>
      </c>
      <c r="J151" t="s">
        <v>1462</v>
      </c>
      <c r="K151" t="s">
        <v>1045</v>
      </c>
    </row>
    <row r="152" spans="1:11" x14ac:dyDescent="0.55000000000000004">
      <c r="A152" s="8"/>
      <c r="B152" s="8" t="s">
        <v>1382</v>
      </c>
      <c r="C152" s="8" t="s">
        <v>930</v>
      </c>
      <c r="D152" s="8">
        <v>78</v>
      </c>
      <c r="E152" s="9">
        <f t="shared" si="3"/>
        <v>0.78787878787878785</v>
      </c>
      <c r="F152" s="8" t="s">
        <v>310</v>
      </c>
      <c r="G152" s="8" t="s">
        <v>3726</v>
      </c>
      <c r="H152" s="8"/>
      <c r="I152" s="8"/>
      <c r="J152" s="8" t="s">
        <v>1463</v>
      </c>
      <c r="K152" s="8" t="s">
        <v>1464</v>
      </c>
    </row>
    <row r="153" spans="1:11" x14ac:dyDescent="0.55000000000000004">
      <c r="B153" t="s">
        <v>1382</v>
      </c>
      <c r="C153" t="s">
        <v>930</v>
      </c>
      <c r="D153">
        <v>79</v>
      </c>
      <c r="E153" s="2">
        <f t="shared" si="3"/>
        <v>0.79797979797979801</v>
      </c>
      <c r="F153" t="s">
        <v>494</v>
      </c>
      <c r="G153" t="s">
        <v>3725</v>
      </c>
      <c r="H153">
        <v>32</v>
      </c>
      <c r="J153" t="s">
        <v>1465</v>
      </c>
      <c r="K153" t="s">
        <v>1466</v>
      </c>
    </row>
    <row r="154" spans="1:11" x14ac:dyDescent="0.55000000000000004">
      <c r="B154" t="s">
        <v>1382</v>
      </c>
      <c r="C154" t="s">
        <v>930</v>
      </c>
      <c r="D154">
        <v>80</v>
      </c>
      <c r="E154" s="2">
        <f t="shared" si="3"/>
        <v>0.80808080808080807</v>
      </c>
      <c r="F154" t="s">
        <v>418</v>
      </c>
      <c r="G154" t="s">
        <v>3721</v>
      </c>
      <c r="J154" t="s">
        <v>1309</v>
      </c>
      <c r="K154" t="s">
        <v>1467</v>
      </c>
    </row>
    <row r="155" spans="1:11" x14ac:dyDescent="0.55000000000000004">
      <c r="B155" t="s">
        <v>1382</v>
      </c>
      <c r="C155" t="s">
        <v>930</v>
      </c>
      <c r="D155">
        <v>81</v>
      </c>
      <c r="E155" s="2">
        <f t="shared" si="3"/>
        <v>0.81818181818181823</v>
      </c>
      <c r="F155" t="s">
        <v>1085</v>
      </c>
      <c r="G155" t="s">
        <v>3726</v>
      </c>
      <c r="H155">
        <v>33</v>
      </c>
      <c r="J155" t="s">
        <v>1468</v>
      </c>
      <c r="K155" t="s">
        <v>1469</v>
      </c>
    </row>
    <row r="156" spans="1:11" x14ac:dyDescent="0.55000000000000004">
      <c r="B156" t="s">
        <v>1382</v>
      </c>
      <c r="C156" t="s">
        <v>930</v>
      </c>
      <c r="D156">
        <v>82</v>
      </c>
      <c r="E156" s="2">
        <f t="shared" si="3"/>
        <v>0.82828282828282829</v>
      </c>
      <c r="F156" t="s">
        <v>296</v>
      </c>
      <c r="G156" t="s">
        <v>3725</v>
      </c>
      <c r="J156" t="s">
        <v>1470</v>
      </c>
      <c r="K156" t="s">
        <v>1471</v>
      </c>
    </row>
    <row r="157" spans="1:11" x14ac:dyDescent="0.55000000000000004">
      <c r="B157" t="s">
        <v>1382</v>
      </c>
      <c r="C157" t="s">
        <v>930</v>
      </c>
      <c r="D157">
        <v>83</v>
      </c>
      <c r="E157" s="2">
        <f t="shared" si="3"/>
        <v>0.83838383838383834</v>
      </c>
      <c r="F157" t="s">
        <v>300</v>
      </c>
      <c r="G157" t="s">
        <v>3725</v>
      </c>
      <c r="J157" t="s">
        <v>1064</v>
      </c>
      <c r="K157" t="s">
        <v>1065</v>
      </c>
    </row>
    <row r="158" spans="1:11" x14ac:dyDescent="0.55000000000000004">
      <c r="B158" t="s">
        <v>1382</v>
      </c>
      <c r="C158" t="s">
        <v>930</v>
      </c>
      <c r="D158">
        <v>84</v>
      </c>
      <c r="E158" s="2">
        <f t="shared" si="3"/>
        <v>0.84848484848484851</v>
      </c>
      <c r="F158" t="s">
        <v>274</v>
      </c>
      <c r="G158" t="s">
        <v>3725</v>
      </c>
      <c r="J158" t="s">
        <v>1472</v>
      </c>
      <c r="K158" t="s">
        <v>1473</v>
      </c>
    </row>
    <row r="159" spans="1:11" x14ac:dyDescent="0.55000000000000004">
      <c r="B159" t="s">
        <v>1382</v>
      </c>
      <c r="C159" t="s">
        <v>930</v>
      </c>
      <c r="D159">
        <v>85</v>
      </c>
      <c r="E159" s="2">
        <f t="shared" si="3"/>
        <v>0.85858585858585856</v>
      </c>
      <c r="F159" t="s">
        <v>504</v>
      </c>
      <c r="G159" t="s">
        <v>3721</v>
      </c>
      <c r="J159" t="s">
        <v>1054</v>
      </c>
      <c r="K159" t="s">
        <v>1055</v>
      </c>
    </row>
    <row r="160" spans="1:11" x14ac:dyDescent="0.55000000000000004">
      <c r="B160" t="s">
        <v>1382</v>
      </c>
      <c r="C160" t="s">
        <v>930</v>
      </c>
      <c r="D160">
        <v>86</v>
      </c>
      <c r="E160" s="2">
        <f t="shared" si="3"/>
        <v>0.86868686868686873</v>
      </c>
      <c r="F160" t="s">
        <v>254</v>
      </c>
      <c r="G160" t="s">
        <v>3725</v>
      </c>
      <c r="J160" t="s">
        <v>1040</v>
      </c>
      <c r="K160" t="s">
        <v>1474</v>
      </c>
    </row>
    <row r="161" spans="2:11" x14ac:dyDescent="0.55000000000000004">
      <c r="B161" t="s">
        <v>1382</v>
      </c>
      <c r="C161" t="s">
        <v>930</v>
      </c>
      <c r="D161">
        <v>87</v>
      </c>
      <c r="E161" s="2">
        <f t="shared" si="3"/>
        <v>0.87878787878787878</v>
      </c>
      <c r="F161" t="s">
        <v>326</v>
      </c>
      <c r="G161" t="s">
        <v>3725</v>
      </c>
      <c r="H161">
        <v>34</v>
      </c>
      <c r="J161" t="s">
        <v>1068</v>
      </c>
      <c r="K161" t="s">
        <v>1069</v>
      </c>
    </row>
    <row r="162" spans="2:11" x14ac:dyDescent="0.55000000000000004">
      <c r="B162" t="s">
        <v>1382</v>
      </c>
      <c r="C162" t="s">
        <v>930</v>
      </c>
      <c r="D162">
        <v>88</v>
      </c>
      <c r="E162" s="2">
        <f t="shared" si="3"/>
        <v>0.88888888888888884</v>
      </c>
      <c r="F162" t="s">
        <v>274</v>
      </c>
      <c r="G162" t="s">
        <v>3725</v>
      </c>
      <c r="J162" t="s">
        <v>1475</v>
      </c>
      <c r="K162" t="s">
        <v>1476</v>
      </c>
    </row>
    <row r="163" spans="2:11" x14ac:dyDescent="0.55000000000000004">
      <c r="B163" t="s">
        <v>1382</v>
      </c>
      <c r="C163" t="s">
        <v>930</v>
      </c>
      <c r="D163">
        <v>89</v>
      </c>
      <c r="E163" s="2">
        <f t="shared" si="3"/>
        <v>0.89898989898989901</v>
      </c>
      <c r="F163" t="s">
        <v>1085</v>
      </c>
      <c r="G163" t="s">
        <v>3726</v>
      </c>
      <c r="J163" t="s">
        <v>1477</v>
      </c>
      <c r="K163" t="s">
        <v>1478</v>
      </c>
    </row>
    <row r="164" spans="2:11" x14ac:dyDescent="0.55000000000000004">
      <c r="B164" t="s">
        <v>1382</v>
      </c>
      <c r="C164" t="s">
        <v>930</v>
      </c>
      <c r="D164">
        <v>90</v>
      </c>
      <c r="E164" s="2">
        <f t="shared" si="3"/>
        <v>0.90909090909090906</v>
      </c>
      <c r="F164" t="s">
        <v>300</v>
      </c>
      <c r="G164" t="s">
        <v>3725</v>
      </c>
      <c r="J164" t="s">
        <v>1198</v>
      </c>
      <c r="K164" t="s">
        <v>1206</v>
      </c>
    </row>
    <row r="165" spans="2:11" x14ac:dyDescent="0.55000000000000004">
      <c r="B165" t="s">
        <v>1382</v>
      </c>
      <c r="C165" t="s">
        <v>930</v>
      </c>
      <c r="D165">
        <v>91</v>
      </c>
      <c r="E165" s="2">
        <f t="shared" si="3"/>
        <v>0.91919191919191923</v>
      </c>
      <c r="F165" t="s">
        <v>300</v>
      </c>
      <c r="G165" t="s">
        <v>3725</v>
      </c>
      <c r="J165" t="s">
        <v>1060</v>
      </c>
      <c r="K165" t="s">
        <v>1479</v>
      </c>
    </row>
    <row r="166" spans="2:11" x14ac:dyDescent="0.55000000000000004">
      <c r="B166" t="s">
        <v>1382</v>
      </c>
      <c r="C166" t="s">
        <v>930</v>
      </c>
      <c r="D166">
        <v>92</v>
      </c>
      <c r="E166" s="2">
        <f t="shared" si="3"/>
        <v>0.92929292929292928</v>
      </c>
      <c r="F166" t="s">
        <v>264</v>
      </c>
      <c r="G166" t="s">
        <v>3725</v>
      </c>
      <c r="J166" t="s">
        <v>969</v>
      </c>
      <c r="K166" t="s">
        <v>970</v>
      </c>
    </row>
    <row r="167" spans="2:11" x14ac:dyDescent="0.55000000000000004">
      <c r="B167" t="s">
        <v>1382</v>
      </c>
      <c r="C167" t="s">
        <v>930</v>
      </c>
      <c r="D167">
        <v>93</v>
      </c>
      <c r="E167" s="2">
        <f t="shared" si="3"/>
        <v>0.93939393939393945</v>
      </c>
      <c r="F167" t="s">
        <v>315</v>
      </c>
      <c r="G167" t="s">
        <v>3725</v>
      </c>
      <c r="J167" t="s">
        <v>1201</v>
      </c>
      <c r="K167" t="s">
        <v>1480</v>
      </c>
    </row>
    <row r="168" spans="2:11" x14ac:dyDescent="0.55000000000000004">
      <c r="B168" t="s">
        <v>1382</v>
      </c>
      <c r="C168" t="s">
        <v>930</v>
      </c>
      <c r="D168">
        <v>94</v>
      </c>
      <c r="E168" s="2">
        <f t="shared" si="3"/>
        <v>0.9494949494949495</v>
      </c>
      <c r="F168" t="s">
        <v>280</v>
      </c>
      <c r="G168" t="s">
        <v>3726</v>
      </c>
      <c r="J168" t="s">
        <v>1481</v>
      </c>
      <c r="K168" t="s">
        <v>1482</v>
      </c>
    </row>
    <row r="169" spans="2:11" x14ac:dyDescent="0.55000000000000004">
      <c r="B169" t="s">
        <v>1382</v>
      </c>
      <c r="C169" t="s">
        <v>930</v>
      </c>
      <c r="D169">
        <v>95</v>
      </c>
      <c r="E169" s="2">
        <f t="shared" si="3"/>
        <v>0.95959595959595956</v>
      </c>
      <c r="F169" t="s">
        <v>307</v>
      </c>
      <c r="G169" t="s">
        <v>3725</v>
      </c>
      <c r="H169">
        <v>35</v>
      </c>
      <c r="J169" t="s">
        <v>1483</v>
      </c>
      <c r="K169" t="s">
        <v>1484</v>
      </c>
    </row>
    <row r="170" spans="2:11" x14ac:dyDescent="0.55000000000000004">
      <c r="B170" t="s">
        <v>1382</v>
      </c>
      <c r="C170" t="s">
        <v>930</v>
      </c>
      <c r="D170">
        <v>96</v>
      </c>
      <c r="E170" s="2">
        <f t="shared" si="3"/>
        <v>0.96969696969696972</v>
      </c>
      <c r="F170" t="s">
        <v>494</v>
      </c>
      <c r="G170" t="s">
        <v>3725</v>
      </c>
      <c r="J170" t="s">
        <v>1485</v>
      </c>
      <c r="K170" t="s">
        <v>1486</v>
      </c>
    </row>
    <row r="171" spans="2:11" x14ac:dyDescent="0.55000000000000004">
      <c r="B171" t="s">
        <v>1382</v>
      </c>
      <c r="C171" t="s">
        <v>930</v>
      </c>
      <c r="D171">
        <v>97</v>
      </c>
      <c r="E171" s="2">
        <f t="shared" si="3"/>
        <v>0.97979797979797978</v>
      </c>
      <c r="F171" t="s">
        <v>418</v>
      </c>
      <c r="G171" t="s">
        <v>3721</v>
      </c>
      <c r="J171" t="s">
        <v>1277</v>
      </c>
      <c r="K171" t="s">
        <v>1278</v>
      </c>
    </row>
    <row r="172" spans="2:11" x14ac:dyDescent="0.55000000000000004">
      <c r="B172" t="s">
        <v>1382</v>
      </c>
      <c r="C172" t="s">
        <v>930</v>
      </c>
      <c r="D172">
        <v>98</v>
      </c>
      <c r="E172" s="2">
        <f t="shared" si="3"/>
        <v>0.98989898989898994</v>
      </c>
      <c r="F172" t="s">
        <v>300</v>
      </c>
      <c r="G172" t="s">
        <v>3725</v>
      </c>
      <c r="J172" t="s">
        <v>1202</v>
      </c>
      <c r="K172" t="s">
        <v>1203</v>
      </c>
    </row>
    <row r="173" spans="2:11" x14ac:dyDescent="0.55000000000000004">
      <c r="B173" t="s">
        <v>1382</v>
      </c>
      <c r="C173" t="s">
        <v>930</v>
      </c>
      <c r="D173">
        <v>99</v>
      </c>
      <c r="E173" s="2">
        <f t="shared" si="3"/>
        <v>1</v>
      </c>
      <c r="F173" t="s">
        <v>280</v>
      </c>
      <c r="G173" t="s">
        <v>3726</v>
      </c>
      <c r="J173" t="s">
        <v>1252</v>
      </c>
      <c r="K173" t="s">
        <v>1487</v>
      </c>
    </row>
    <row r="174" spans="2:11" x14ac:dyDescent="0.55000000000000004">
      <c r="B174" t="s">
        <v>1382</v>
      </c>
      <c r="C174" t="s">
        <v>817</v>
      </c>
      <c r="D174">
        <v>1</v>
      </c>
      <c r="E174" s="2">
        <f>D174/60</f>
        <v>1.6666666666666666E-2</v>
      </c>
      <c r="F174" t="s">
        <v>291</v>
      </c>
      <c r="G174" t="s">
        <v>3722</v>
      </c>
      <c r="H174">
        <v>1</v>
      </c>
      <c r="I174" t="s">
        <v>2121</v>
      </c>
      <c r="J174" t="s">
        <v>820</v>
      </c>
      <c r="K174" t="s">
        <v>821</v>
      </c>
    </row>
    <row r="175" spans="2:11" x14ac:dyDescent="0.55000000000000004">
      <c r="B175" t="s">
        <v>1382</v>
      </c>
      <c r="C175" t="s">
        <v>817</v>
      </c>
      <c r="D175">
        <v>2</v>
      </c>
      <c r="E175" s="2">
        <f t="shared" ref="E175:E233" si="4">D175/60</f>
        <v>3.3333333333333333E-2</v>
      </c>
      <c r="F175" t="s">
        <v>276</v>
      </c>
      <c r="G175" t="s">
        <v>3725</v>
      </c>
      <c r="H175">
        <v>2</v>
      </c>
      <c r="I175" t="s">
        <v>2121</v>
      </c>
      <c r="J175" t="s">
        <v>818</v>
      </c>
      <c r="K175" t="s">
        <v>819</v>
      </c>
    </row>
    <row r="176" spans="2:11" x14ac:dyDescent="0.55000000000000004">
      <c r="B176" t="s">
        <v>1382</v>
      </c>
      <c r="C176" t="s">
        <v>817</v>
      </c>
      <c r="D176">
        <v>3</v>
      </c>
      <c r="E176" s="2">
        <f t="shared" si="4"/>
        <v>0.05</v>
      </c>
      <c r="F176" t="s">
        <v>510</v>
      </c>
      <c r="G176" t="s">
        <v>3722</v>
      </c>
      <c r="H176">
        <v>3</v>
      </c>
      <c r="I176" t="s">
        <v>2121</v>
      </c>
      <c r="J176" t="s">
        <v>1283</v>
      </c>
      <c r="K176" t="s">
        <v>857</v>
      </c>
    </row>
    <row r="177" spans="2:11" x14ac:dyDescent="0.55000000000000004">
      <c r="B177" t="s">
        <v>1382</v>
      </c>
      <c r="C177" t="s">
        <v>817</v>
      </c>
      <c r="D177">
        <v>4</v>
      </c>
      <c r="E177" s="2">
        <f t="shared" si="4"/>
        <v>6.6666666666666666E-2</v>
      </c>
      <c r="F177" t="s">
        <v>282</v>
      </c>
      <c r="G177" t="s">
        <v>3725</v>
      </c>
      <c r="H177">
        <v>4</v>
      </c>
      <c r="I177" t="s">
        <v>2121</v>
      </c>
      <c r="J177" t="s">
        <v>842</v>
      </c>
      <c r="K177" t="s">
        <v>843</v>
      </c>
    </row>
    <row r="178" spans="2:11" x14ac:dyDescent="0.55000000000000004">
      <c r="B178" t="s">
        <v>1382</v>
      </c>
      <c r="C178" t="s">
        <v>817</v>
      </c>
      <c r="D178">
        <v>5</v>
      </c>
      <c r="E178" s="2">
        <f t="shared" si="4"/>
        <v>8.3333333333333329E-2</v>
      </c>
      <c r="F178" t="s">
        <v>418</v>
      </c>
      <c r="G178" t="s">
        <v>3721</v>
      </c>
      <c r="H178">
        <v>5</v>
      </c>
      <c r="I178" t="s">
        <v>3728</v>
      </c>
      <c r="J178" t="s">
        <v>834</v>
      </c>
      <c r="K178" t="s">
        <v>835</v>
      </c>
    </row>
    <row r="179" spans="2:11" x14ac:dyDescent="0.55000000000000004">
      <c r="B179" t="s">
        <v>1382</v>
      </c>
      <c r="C179" t="s">
        <v>817</v>
      </c>
      <c r="D179">
        <v>6</v>
      </c>
      <c r="E179" s="2">
        <f t="shared" si="4"/>
        <v>0.1</v>
      </c>
      <c r="F179" t="s">
        <v>300</v>
      </c>
      <c r="G179" t="s">
        <v>3725</v>
      </c>
      <c r="H179">
        <v>6</v>
      </c>
      <c r="I179" t="s">
        <v>2121</v>
      </c>
      <c r="J179" t="s">
        <v>866</v>
      </c>
      <c r="K179" t="s">
        <v>867</v>
      </c>
    </row>
    <row r="180" spans="2:11" x14ac:dyDescent="0.55000000000000004">
      <c r="B180" t="s">
        <v>1382</v>
      </c>
      <c r="C180" t="s">
        <v>817</v>
      </c>
      <c r="D180">
        <v>7</v>
      </c>
      <c r="E180" s="2">
        <f t="shared" si="4"/>
        <v>0.11666666666666667</v>
      </c>
      <c r="F180" t="s">
        <v>378</v>
      </c>
      <c r="G180" t="s">
        <v>3725</v>
      </c>
      <c r="H180">
        <v>7</v>
      </c>
      <c r="I180" t="s">
        <v>2121</v>
      </c>
      <c r="J180" t="s">
        <v>824</v>
      </c>
      <c r="K180" t="s">
        <v>825</v>
      </c>
    </row>
    <row r="181" spans="2:11" x14ac:dyDescent="0.55000000000000004">
      <c r="B181" t="s">
        <v>1382</v>
      </c>
      <c r="C181" t="s">
        <v>817</v>
      </c>
      <c r="D181">
        <v>8</v>
      </c>
      <c r="E181" s="2">
        <f t="shared" si="4"/>
        <v>0.13333333333333333</v>
      </c>
      <c r="F181" t="s">
        <v>474</v>
      </c>
      <c r="G181" t="s">
        <v>3725</v>
      </c>
      <c r="H181">
        <v>8</v>
      </c>
      <c r="I181" t="s">
        <v>2121</v>
      </c>
      <c r="J181" t="s">
        <v>828</v>
      </c>
      <c r="K181" t="s">
        <v>891</v>
      </c>
    </row>
    <row r="182" spans="2:11" x14ac:dyDescent="0.55000000000000004">
      <c r="B182" t="s">
        <v>1382</v>
      </c>
      <c r="C182" t="s">
        <v>817</v>
      </c>
      <c r="D182">
        <v>9</v>
      </c>
      <c r="E182" s="2">
        <f t="shared" si="4"/>
        <v>0.15</v>
      </c>
      <c r="F182" t="s">
        <v>256</v>
      </c>
      <c r="G182" t="s">
        <v>3725</v>
      </c>
      <c r="H182">
        <v>9</v>
      </c>
      <c r="I182" t="s">
        <v>2121</v>
      </c>
      <c r="J182" t="s">
        <v>836</v>
      </c>
      <c r="K182" t="s">
        <v>837</v>
      </c>
    </row>
    <row r="183" spans="2:11" x14ac:dyDescent="0.55000000000000004">
      <c r="B183" t="s">
        <v>1382</v>
      </c>
      <c r="C183" t="s">
        <v>817</v>
      </c>
      <c r="D183">
        <v>10</v>
      </c>
      <c r="E183" s="2">
        <f t="shared" si="4"/>
        <v>0.16666666666666666</v>
      </c>
      <c r="F183" t="s">
        <v>300</v>
      </c>
      <c r="G183" t="s">
        <v>3725</v>
      </c>
      <c r="J183" t="s">
        <v>832</v>
      </c>
      <c r="K183" t="s">
        <v>1488</v>
      </c>
    </row>
    <row r="184" spans="2:11" x14ac:dyDescent="0.55000000000000004">
      <c r="B184" t="s">
        <v>1382</v>
      </c>
      <c r="C184" t="s">
        <v>817</v>
      </c>
      <c r="D184">
        <v>11</v>
      </c>
      <c r="E184" s="2">
        <f t="shared" si="4"/>
        <v>0.18333333333333332</v>
      </c>
      <c r="F184" t="s">
        <v>252</v>
      </c>
      <c r="G184" t="s">
        <v>3725</v>
      </c>
      <c r="H184">
        <v>10</v>
      </c>
      <c r="I184" t="s">
        <v>2121</v>
      </c>
      <c r="J184" t="s">
        <v>844</v>
      </c>
      <c r="K184" t="s">
        <v>1489</v>
      </c>
    </row>
    <row r="185" spans="2:11" x14ac:dyDescent="0.55000000000000004">
      <c r="B185" t="s">
        <v>1382</v>
      </c>
      <c r="C185" t="s">
        <v>817</v>
      </c>
      <c r="D185">
        <v>12</v>
      </c>
      <c r="E185" s="2">
        <f t="shared" si="4"/>
        <v>0.2</v>
      </c>
      <c r="F185" t="s">
        <v>305</v>
      </c>
      <c r="G185" t="s">
        <v>3723</v>
      </c>
      <c r="H185">
        <v>11</v>
      </c>
      <c r="I185" t="s">
        <v>3744</v>
      </c>
      <c r="J185" t="s">
        <v>880</v>
      </c>
      <c r="K185" t="s">
        <v>881</v>
      </c>
    </row>
    <row r="186" spans="2:11" x14ac:dyDescent="0.55000000000000004">
      <c r="B186" t="s">
        <v>1382</v>
      </c>
      <c r="C186" t="s">
        <v>817</v>
      </c>
      <c r="D186">
        <v>13</v>
      </c>
      <c r="E186" s="2">
        <f t="shared" si="4"/>
        <v>0.21666666666666667</v>
      </c>
      <c r="F186" t="s">
        <v>264</v>
      </c>
      <c r="G186" t="s">
        <v>3725</v>
      </c>
      <c r="H186">
        <v>12</v>
      </c>
      <c r="I186" t="s">
        <v>3725</v>
      </c>
      <c r="J186" t="s">
        <v>838</v>
      </c>
      <c r="K186" t="s">
        <v>839</v>
      </c>
    </row>
    <row r="187" spans="2:11" x14ac:dyDescent="0.55000000000000004">
      <c r="B187" t="s">
        <v>1382</v>
      </c>
      <c r="C187" t="s">
        <v>817</v>
      </c>
      <c r="D187">
        <v>14</v>
      </c>
      <c r="E187" s="2">
        <f t="shared" si="4"/>
        <v>0.23333333333333334</v>
      </c>
      <c r="F187" t="s">
        <v>274</v>
      </c>
      <c r="G187" t="s">
        <v>3725</v>
      </c>
      <c r="H187">
        <v>13</v>
      </c>
      <c r="I187" t="s">
        <v>2122</v>
      </c>
      <c r="J187" t="s">
        <v>822</v>
      </c>
      <c r="K187" t="s">
        <v>823</v>
      </c>
    </row>
    <row r="188" spans="2:11" x14ac:dyDescent="0.55000000000000004">
      <c r="B188" t="s">
        <v>1382</v>
      </c>
      <c r="C188" t="s">
        <v>817</v>
      </c>
      <c r="D188">
        <v>15</v>
      </c>
      <c r="E188" s="2">
        <f t="shared" si="4"/>
        <v>0.25</v>
      </c>
      <c r="F188" t="s">
        <v>418</v>
      </c>
      <c r="G188" t="s">
        <v>3721</v>
      </c>
      <c r="J188" t="s">
        <v>1490</v>
      </c>
      <c r="K188" t="s">
        <v>1491</v>
      </c>
    </row>
    <row r="189" spans="2:11" x14ac:dyDescent="0.55000000000000004">
      <c r="B189" t="s">
        <v>1382</v>
      </c>
      <c r="C189" t="s">
        <v>817</v>
      </c>
      <c r="D189">
        <v>16</v>
      </c>
      <c r="E189" s="2">
        <f t="shared" si="4"/>
        <v>0.26666666666666666</v>
      </c>
      <c r="F189" t="s">
        <v>254</v>
      </c>
      <c r="G189" t="s">
        <v>3725</v>
      </c>
      <c r="H189">
        <v>14</v>
      </c>
      <c r="I189" t="s">
        <v>2122</v>
      </c>
      <c r="J189" t="s">
        <v>1492</v>
      </c>
      <c r="K189" t="s">
        <v>1493</v>
      </c>
    </row>
    <row r="190" spans="2:11" x14ac:dyDescent="0.55000000000000004">
      <c r="B190" t="s">
        <v>1382</v>
      </c>
      <c r="C190" t="s">
        <v>817</v>
      </c>
      <c r="D190">
        <v>17</v>
      </c>
      <c r="E190" s="2">
        <f t="shared" si="4"/>
        <v>0.28333333333333333</v>
      </c>
      <c r="F190" t="s">
        <v>262</v>
      </c>
      <c r="G190" t="s">
        <v>3723</v>
      </c>
      <c r="H190">
        <v>15</v>
      </c>
      <c r="I190" t="s">
        <v>3723</v>
      </c>
      <c r="J190" t="s">
        <v>1219</v>
      </c>
      <c r="K190" t="s">
        <v>1220</v>
      </c>
    </row>
    <row r="191" spans="2:11" x14ac:dyDescent="0.55000000000000004">
      <c r="B191" t="s">
        <v>1382</v>
      </c>
      <c r="C191" t="s">
        <v>817</v>
      </c>
      <c r="D191">
        <v>18</v>
      </c>
      <c r="E191" s="2">
        <f t="shared" si="4"/>
        <v>0.3</v>
      </c>
      <c r="F191" t="s">
        <v>315</v>
      </c>
      <c r="G191" t="s">
        <v>3725</v>
      </c>
      <c r="H191">
        <v>16</v>
      </c>
      <c r="I191" t="s">
        <v>2122</v>
      </c>
      <c r="J191" t="s">
        <v>826</v>
      </c>
      <c r="K191" t="s">
        <v>827</v>
      </c>
    </row>
    <row r="192" spans="2:11" x14ac:dyDescent="0.55000000000000004">
      <c r="B192" t="s">
        <v>1382</v>
      </c>
      <c r="C192" t="s">
        <v>817</v>
      </c>
      <c r="D192">
        <v>19</v>
      </c>
      <c r="E192" s="2">
        <f t="shared" si="4"/>
        <v>0.31666666666666665</v>
      </c>
      <c r="F192" t="s">
        <v>504</v>
      </c>
      <c r="G192" t="s">
        <v>3721</v>
      </c>
      <c r="H192">
        <v>17</v>
      </c>
      <c r="I192" t="s">
        <v>3721</v>
      </c>
      <c r="J192" t="s">
        <v>874</v>
      </c>
      <c r="K192" t="s">
        <v>875</v>
      </c>
    </row>
    <row r="193" spans="1:11" x14ac:dyDescent="0.55000000000000004">
      <c r="B193" t="s">
        <v>1382</v>
      </c>
      <c r="C193" t="s">
        <v>817</v>
      </c>
      <c r="D193">
        <v>20</v>
      </c>
      <c r="E193" s="2">
        <f t="shared" si="4"/>
        <v>0.33333333333333331</v>
      </c>
      <c r="F193" t="s">
        <v>282</v>
      </c>
      <c r="G193" t="s">
        <v>3725</v>
      </c>
      <c r="J193" t="s">
        <v>1221</v>
      </c>
      <c r="K193" t="s">
        <v>853</v>
      </c>
    </row>
    <row r="194" spans="1:11" x14ac:dyDescent="0.55000000000000004">
      <c r="B194" t="s">
        <v>1382</v>
      </c>
      <c r="C194" t="s">
        <v>817</v>
      </c>
      <c r="D194">
        <v>21</v>
      </c>
      <c r="E194" s="2">
        <f t="shared" si="4"/>
        <v>0.35</v>
      </c>
      <c r="F194" t="s">
        <v>254</v>
      </c>
      <c r="G194" t="s">
        <v>3725</v>
      </c>
      <c r="J194" t="s">
        <v>848</v>
      </c>
      <c r="K194" t="s">
        <v>849</v>
      </c>
    </row>
    <row r="195" spans="1:11" x14ac:dyDescent="0.55000000000000004">
      <c r="B195" t="s">
        <v>1382</v>
      </c>
      <c r="C195" t="s">
        <v>817</v>
      </c>
      <c r="D195">
        <v>22</v>
      </c>
      <c r="E195" s="2">
        <f t="shared" si="4"/>
        <v>0.36666666666666664</v>
      </c>
      <c r="F195" t="s">
        <v>264</v>
      </c>
      <c r="G195" t="s">
        <v>3725</v>
      </c>
      <c r="J195" t="s">
        <v>840</v>
      </c>
      <c r="K195" t="s">
        <v>841</v>
      </c>
    </row>
    <row r="196" spans="1:11" x14ac:dyDescent="0.55000000000000004">
      <c r="B196" t="s">
        <v>1382</v>
      </c>
      <c r="C196" t="s">
        <v>817</v>
      </c>
      <c r="D196">
        <v>23</v>
      </c>
      <c r="E196" s="2">
        <f t="shared" si="4"/>
        <v>0.38333333333333336</v>
      </c>
      <c r="F196" t="s">
        <v>504</v>
      </c>
      <c r="G196" t="s">
        <v>3721</v>
      </c>
      <c r="J196" t="s">
        <v>1218</v>
      </c>
      <c r="K196" t="s">
        <v>865</v>
      </c>
    </row>
    <row r="197" spans="1:11" x14ac:dyDescent="0.55000000000000004">
      <c r="B197" t="s">
        <v>1382</v>
      </c>
      <c r="C197" t="s">
        <v>817</v>
      </c>
      <c r="D197">
        <v>24</v>
      </c>
      <c r="E197" s="2">
        <f t="shared" si="4"/>
        <v>0.4</v>
      </c>
      <c r="F197" t="s">
        <v>300</v>
      </c>
      <c r="G197" t="s">
        <v>3725</v>
      </c>
      <c r="J197" t="s">
        <v>1180</v>
      </c>
      <c r="K197" t="s">
        <v>1181</v>
      </c>
    </row>
    <row r="198" spans="1:11" x14ac:dyDescent="0.55000000000000004">
      <c r="B198" t="s">
        <v>1382</v>
      </c>
      <c r="C198" t="s">
        <v>817</v>
      </c>
      <c r="D198">
        <v>25</v>
      </c>
      <c r="E198" s="2">
        <f t="shared" si="4"/>
        <v>0.41666666666666669</v>
      </c>
      <c r="F198" t="s">
        <v>296</v>
      </c>
      <c r="G198" t="s">
        <v>3725</v>
      </c>
      <c r="H198">
        <v>18</v>
      </c>
      <c r="J198" t="s">
        <v>928</v>
      </c>
      <c r="K198" t="s">
        <v>929</v>
      </c>
    </row>
    <row r="199" spans="1:11" x14ac:dyDescent="0.55000000000000004">
      <c r="B199" t="s">
        <v>1382</v>
      </c>
      <c r="C199" t="s">
        <v>817</v>
      </c>
      <c r="D199">
        <v>26</v>
      </c>
      <c r="E199" s="2">
        <f t="shared" si="4"/>
        <v>0.43333333333333335</v>
      </c>
      <c r="F199" t="s">
        <v>262</v>
      </c>
      <c r="G199" t="s">
        <v>3723</v>
      </c>
      <c r="J199" t="s">
        <v>858</v>
      </c>
      <c r="K199" t="s">
        <v>859</v>
      </c>
    </row>
    <row r="200" spans="1:11" x14ac:dyDescent="0.55000000000000004">
      <c r="A200" s="5"/>
      <c r="B200" s="5" t="s">
        <v>1382</v>
      </c>
      <c r="C200" s="5" t="s">
        <v>817</v>
      </c>
      <c r="D200" s="5">
        <v>27</v>
      </c>
      <c r="E200" s="6">
        <f t="shared" si="4"/>
        <v>0.45</v>
      </c>
      <c r="F200" s="5" t="s">
        <v>1088</v>
      </c>
      <c r="G200" s="5" t="s">
        <v>3726</v>
      </c>
      <c r="H200" s="5">
        <v>19</v>
      </c>
      <c r="I200" s="5" t="s">
        <v>3726</v>
      </c>
      <c r="J200" s="5" t="s">
        <v>1310</v>
      </c>
      <c r="K200" s="5" t="s">
        <v>1494</v>
      </c>
    </row>
    <row r="201" spans="1:11" x14ac:dyDescent="0.55000000000000004">
      <c r="B201" t="s">
        <v>1382</v>
      </c>
      <c r="C201" t="s">
        <v>817</v>
      </c>
      <c r="D201">
        <v>28</v>
      </c>
      <c r="E201" s="2">
        <f t="shared" si="4"/>
        <v>0.46666666666666667</v>
      </c>
      <c r="F201" t="s">
        <v>471</v>
      </c>
      <c r="G201" t="s">
        <v>3726</v>
      </c>
      <c r="H201">
        <v>20</v>
      </c>
      <c r="J201" t="s">
        <v>870</v>
      </c>
      <c r="K201" t="s">
        <v>871</v>
      </c>
    </row>
    <row r="202" spans="1:11" x14ac:dyDescent="0.55000000000000004">
      <c r="B202" t="s">
        <v>1382</v>
      </c>
      <c r="C202" t="s">
        <v>817</v>
      </c>
      <c r="D202">
        <v>29</v>
      </c>
      <c r="E202" s="2">
        <f t="shared" si="4"/>
        <v>0.48333333333333334</v>
      </c>
      <c r="F202" t="s">
        <v>252</v>
      </c>
      <c r="G202" t="s">
        <v>3725</v>
      </c>
      <c r="J202" t="s">
        <v>854</v>
      </c>
      <c r="K202" t="s">
        <v>1222</v>
      </c>
    </row>
    <row r="203" spans="1:11" x14ac:dyDescent="0.55000000000000004">
      <c r="B203" t="s">
        <v>1382</v>
      </c>
      <c r="C203" t="s">
        <v>817</v>
      </c>
      <c r="D203">
        <v>30</v>
      </c>
      <c r="E203" s="2">
        <f t="shared" si="4"/>
        <v>0.5</v>
      </c>
      <c r="F203" t="s">
        <v>305</v>
      </c>
      <c r="G203" t="s">
        <v>3723</v>
      </c>
      <c r="J203" t="s">
        <v>926</v>
      </c>
      <c r="K203" t="s">
        <v>927</v>
      </c>
    </row>
    <row r="204" spans="1:11" x14ac:dyDescent="0.55000000000000004">
      <c r="B204" t="s">
        <v>1382</v>
      </c>
      <c r="C204" t="s">
        <v>817</v>
      </c>
      <c r="D204">
        <v>31</v>
      </c>
      <c r="E204" s="2">
        <f t="shared" si="4"/>
        <v>0.51666666666666672</v>
      </c>
      <c r="F204" t="s">
        <v>274</v>
      </c>
      <c r="G204" t="s">
        <v>3725</v>
      </c>
      <c r="J204" t="s">
        <v>862</v>
      </c>
      <c r="K204" t="s">
        <v>863</v>
      </c>
    </row>
    <row r="205" spans="1:11" x14ac:dyDescent="0.55000000000000004">
      <c r="B205" t="s">
        <v>1382</v>
      </c>
      <c r="C205" t="s">
        <v>817</v>
      </c>
      <c r="D205">
        <v>32</v>
      </c>
      <c r="E205" s="2">
        <f t="shared" si="4"/>
        <v>0.53333333333333333</v>
      </c>
      <c r="F205" t="s">
        <v>1088</v>
      </c>
      <c r="G205" t="s">
        <v>3726</v>
      </c>
      <c r="J205" t="s">
        <v>1311</v>
      </c>
      <c r="K205" t="s">
        <v>1495</v>
      </c>
    </row>
    <row r="206" spans="1:11" x14ac:dyDescent="0.55000000000000004">
      <c r="B206" t="s">
        <v>1382</v>
      </c>
      <c r="C206" t="s">
        <v>817</v>
      </c>
      <c r="D206">
        <v>33</v>
      </c>
      <c r="E206" s="2">
        <f t="shared" si="4"/>
        <v>0.55000000000000004</v>
      </c>
      <c r="F206" t="s">
        <v>315</v>
      </c>
      <c r="G206" t="s">
        <v>3725</v>
      </c>
      <c r="J206" t="s">
        <v>1286</v>
      </c>
      <c r="K206" t="s">
        <v>1496</v>
      </c>
    </row>
    <row r="207" spans="1:11" x14ac:dyDescent="0.55000000000000004">
      <c r="A207" s="8"/>
      <c r="B207" s="8" t="s">
        <v>1382</v>
      </c>
      <c r="C207" s="8" t="s">
        <v>817</v>
      </c>
      <c r="D207" s="8">
        <v>34</v>
      </c>
      <c r="E207" s="9">
        <f t="shared" si="4"/>
        <v>0.56666666666666665</v>
      </c>
      <c r="F207" s="8" t="s">
        <v>310</v>
      </c>
      <c r="G207" s="8" t="s">
        <v>3726</v>
      </c>
      <c r="H207" s="8">
        <v>21</v>
      </c>
      <c r="I207" s="8"/>
      <c r="J207" s="8" t="s">
        <v>876</v>
      </c>
      <c r="K207" s="8" t="s">
        <v>877</v>
      </c>
    </row>
    <row r="208" spans="1:11" x14ac:dyDescent="0.55000000000000004">
      <c r="A208" s="11"/>
      <c r="B208" s="11" t="s">
        <v>1382</v>
      </c>
      <c r="C208" s="11" t="s">
        <v>817</v>
      </c>
      <c r="D208" s="11">
        <v>35</v>
      </c>
      <c r="E208" s="12">
        <f t="shared" si="4"/>
        <v>0.58333333333333337</v>
      </c>
      <c r="F208" s="11" t="s">
        <v>1035</v>
      </c>
      <c r="G208" s="11" t="s">
        <v>3725</v>
      </c>
      <c r="H208" s="11">
        <v>22</v>
      </c>
      <c r="I208" s="11"/>
      <c r="J208" s="11" t="s">
        <v>1497</v>
      </c>
      <c r="K208" s="11" t="s">
        <v>1498</v>
      </c>
    </row>
    <row r="209" spans="1:11" x14ac:dyDescent="0.55000000000000004">
      <c r="B209" t="s">
        <v>1382</v>
      </c>
      <c r="C209" t="s">
        <v>817</v>
      </c>
      <c r="D209">
        <v>36</v>
      </c>
      <c r="E209" s="2">
        <f t="shared" si="4"/>
        <v>0.6</v>
      </c>
      <c r="F209" t="s">
        <v>252</v>
      </c>
      <c r="G209" t="s">
        <v>3725</v>
      </c>
      <c r="J209" t="s">
        <v>1282</v>
      </c>
      <c r="K209" t="s">
        <v>869</v>
      </c>
    </row>
    <row r="210" spans="1:11" x14ac:dyDescent="0.55000000000000004">
      <c r="B210" t="s">
        <v>1382</v>
      </c>
      <c r="C210" t="s">
        <v>817</v>
      </c>
      <c r="D210">
        <v>37</v>
      </c>
      <c r="E210" s="2">
        <f t="shared" si="4"/>
        <v>0.6166666666666667</v>
      </c>
      <c r="F210" t="s">
        <v>274</v>
      </c>
      <c r="G210" t="s">
        <v>3725</v>
      </c>
      <c r="J210" t="s">
        <v>830</v>
      </c>
      <c r="K210" t="s">
        <v>831</v>
      </c>
    </row>
    <row r="211" spans="1:11" x14ac:dyDescent="0.55000000000000004">
      <c r="B211" t="s">
        <v>1382</v>
      </c>
      <c r="C211" t="s">
        <v>817</v>
      </c>
      <c r="D211">
        <v>38</v>
      </c>
      <c r="E211" s="2">
        <f t="shared" si="4"/>
        <v>0.6333333333333333</v>
      </c>
      <c r="F211" t="s">
        <v>305</v>
      </c>
      <c r="G211" t="s">
        <v>3723</v>
      </c>
      <c r="J211" t="s">
        <v>1178</v>
      </c>
      <c r="K211" t="s">
        <v>1179</v>
      </c>
    </row>
    <row r="212" spans="1:11" x14ac:dyDescent="0.55000000000000004">
      <c r="B212" t="s">
        <v>1382</v>
      </c>
      <c r="C212" t="s">
        <v>817</v>
      </c>
      <c r="D212">
        <v>39</v>
      </c>
      <c r="E212" s="2">
        <f t="shared" si="4"/>
        <v>0.65</v>
      </c>
      <c r="F212" t="s">
        <v>300</v>
      </c>
      <c r="G212" t="s">
        <v>3725</v>
      </c>
      <c r="J212" t="s">
        <v>846</v>
      </c>
      <c r="K212" t="s">
        <v>1182</v>
      </c>
    </row>
    <row r="213" spans="1:11" x14ac:dyDescent="0.55000000000000004">
      <c r="A213" s="8"/>
      <c r="B213" s="8" t="s">
        <v>1382</v>
      </c>
      <c r="C213" s="8" t="s">
        <v>817</v>
      </c>
      <c r="D213" s="8">
        <v>40</v>
      </c>
      <c r="E213" s="9">
        <f t="shared" si="4"/>
        <v>0.66666666666666663</v>
      </c>
      <c r="F213" s="8" t="s">
        <v>310</v>
      </c>
      <c r="G213" s="8" t="s">
        <v>3726</v>
      </c>
      <c r="H213" s="8"/>
      <c r="I213" s="8"/>
      <c r="J213" s="8" t="s">
        <v>872</v>
      </c>
      <c r="K213" s="8" t="s">
        <v>873</v>
      </c>
    </row>
    <row r="214" spans="1:11" x14ac:dyDescent="0.55000000000000004">
      <c r="A214" s="8"/>
      <c r="B214" s="8" t="s">
        <v>1382</v>
      </c>
      <c r="C214" s="8" t="s">
        <v>817</v>
      </c>
      <c r="D214" s="8">
        <v>41</v>
      </c>
      <c r="E214" s="9">
        <f t="shared" si="4"/>
        <v>0.68333333333333335</v>
      </c>
      <c r="F214" s="8" t="s">
        <v>310</v>
      </c>
      <c r="G214" s="8" t="s">
        <v>3726</v>
      </c>
      <c r="H214" s="8"/>
      <c r="I214" s="8"/>
      <c r="J214" s="8" t="s">
        <v>1499</v>
      </c>
      <c r="K214" s="8" t="s">
        <v>1500</v>
      </c>
    </row>
    <row r="215" spans="1:11" x14ac:dyDescent="0.55000000000000004">
      <c r="B215" t="s">
        <v>1382</v>
      </c>
      <c r="C215" t="s">
        <v>817</v>
      </c>
      <c r="D215">
        <v>42</v>
      </c>
      <c r="E215" s="2">
        <f t="shared" si="4"/>
        <v>0.7</v>
      </c>
      <c r="F215" t="s">
        <v>274</v>
      </c>
      <c r="G215" t="s">
        <v>3725</v>
      </c>
      <c r="J215" t="s">
        <v>886</v>
      </c>
      <c r="K215" t="s">
        <v>887</v>
      </c>
    </row>
    <row r="216" spans="1:11" x14ac:dyDescent="0.55000000000000004">
      <c r="B216" t="s">
        <v>1382</v>
      </c>
      <c r="C216" t="s">
        <v>817</v>
      </c>
      <c r="D216">
        <v>43</v>
      </c>
      <c r="E216" s="2">
        <f t="shared" si="4"/>
        <v>0.71666666666666667</v>
      </c>
      <c r="F216" t="s">
        <v>1088</v>
      </c>
      <c r="G216" t="s">
        <v>3726</v>
      </c>
      <c r="J216" t="s">
        <v>1501</v>
      </c>
      <c r="K216" t="s">
        <v>1502</v>
      </c>
    </row>
    <row r="217" spans="1:11" x14ac:dyDescent="0.55000000000000004">
      <c r="B217" t="s">
        <v>1382</v>
      </c>
      <c r="C217" t="s">
        <v>817</v>
      </c>
      <c r="D217">
        <v>44</v>
      </c>
      <c r="E217" s="2">
        <f t="shared" si="4"/>
        <v>0.73333333333333328</v>
      </c>
      <c r="F217" t="s">
        <v>315</v>
      </c>
      <c r="G217" t="s">
        <v>3725</v>
      </c>
      <c r="J217" t="s">
        <v>1503</v>
      </c>
      <c r="K217" t="s">
        <v>905</v>
      </c>
    </row>
    <row r="218" spans="1:11" x14ac:dyDescent="0.55000000000000004">
      <c r="B218" t="s">
        <v>1382</v>
      </c>
      <c r="C218" t="s">
        <v>817</v>
      </c>
      <c r="D218">
        <v>45</v>
      </c>
      <c r="E218" s="2">
        <f t="shared" si="4"/>
        <v>0.75</v>
      </c>
      <c r="F218" t="s">
        <v>300</v>
      </c>
      <c r="G218" t="s">
        <v>3725</v>
      </c>
      <c r="J218" t="s">
        <v>892</v>
      </c>
      <c r="K218" t="s">
        <v>893</v>
      </c>
    </row>
    <row r="219" spans="1:11" x14ac:dyDescent="0.55000000000000004">
      <c r="B219" t="s">
        <v>1382</v>
      </c>
      <c r="C219" t="s">
        <v>817</v>
      </c>
      <c r="D219">
        <v>46</v>
      </c>
      <c r="E219" s="2">
        <f t="shared" si="4"/>
        <v>0.76666666666666672</v>
      </c>
      <c r="F219" t="s">
        <v>474</v>
      </c>
      <c r="G219" t="s">
        <v>3725</v>
      </c>
      <c r="J219" t="s">
        <v>922</v>
      </c>
      <c r="K219" t="s">
        <v>909</v>
      </c>
    </row>
    <row r="220" spans="1:11" x14ac:dyDescent="0.55000000000000004">
      <c r="B220" t="s">
        <v>1382</v>
      </c>
      <c r="C220" t="s">
        <v>817</v>
      </c>
      <c r="D220">
        <v>47</v>
      </c>
      <c r="E220" s="2">
        <f t="shared" si="4"/>
        <v>0.78333333333333333</v>
      </c>
      <c r="F220" t="s">
        <v>262</v>
      </c>
      <c r="G220" t="s">
        <v>3723</v>
      </c>
      <c r="J220" t="s">
        <v>1226</v>
      </c>
      <c r="K220" t="s">
        <v>1227</v>
      </c>
    </row>
    <row r="221" spans="1:11" x14ac:dyDescent="0.55000000000000004">
      <c r="B221" t="s">
        <v>1382</v>
      </c>
      <c r="C221" t="s">
        <v>817</v>
      </c>
      <c r="D221">
        <v>48</v>
      </c>
      <c r="E221" s="2">
        <f t="shared" si="4"/>
        <v>0.8</v>
      </c>
      <c r="F221" t="s">
        <v>254</v>
      </c>
      <c r="G221" t="s">
        <v>3725</v>
      </c>
      <c r="J221" t="s">
        <v>914</v>
      </c>
      <c r="K221" t="s">
        <v>1504</v>
      </c>
    </row>
    <row r="222" spans="1:11" x14ac:dyDescent="0.55000000000000004">
      <c r="B222" t="s">
        <v>1382</v>
      </c>
      <c r="C222" t="s">
        <v>817</v>
      </c>
      <c r="D222">
        <v>49</v>
      </c>
      <c r="E222" s="2">
        <f t="shared" si="4"/>
        <v>0.81666666666666665</v>
      </c>
      <c r="F222" t="s">
        <v>274</v>
      </c>
      <c r="G222" t="s">
        <v>3725</v>
      </c>
      <c r="J222" t="s">
        <v>1284</v>
      </c>
      <c r="K222" t="s">
        <v>1285</v>
      </c>
    </row>
    <row r="223" spans="1:11" x14ac:dyDescent="0.55000000000000004">
      <c r="B223" t="s">
        <v>1382</v>
      </c>
      <c r="C223" t="s">
        <v>817</v>
      </c>
      <c r="D223">
        <v>50</v>
      </c>
      <c r="E223" s="2">
        <f t="shared" si="4"/>
        <v>0.83333333333333337</v>
      </c>
      <c r="F223" t="s">
        <v>330</v>
      </c>
      <c r="G223" t="s">
        <v>3725</v>
      </c>
      <c r="H223">
        <v>23</v>
      </c>
      <c r="J223" t="s">
        <v>1183</v>
      </c>
      <c r="K223" t="s">
        <v>1505</v>
      </c>
    </row>
    <row r="224" spans="1:11" x14ac:dyDescent="0.55000000000000004">
      <c r="B224" t="s">
        <v>1382</v>
      </c>
      <c r="C224" t="s">
        <v>817</v>
      </c>
      <c r="D224">
        <v>51</v>
      </c>
      <c r="E224" s="2">
        <f t="shared" si="4"/>
        <v>0.85</v>
      </c>
      <c r="F224" t="s">
        <v>252</v>
      </c>
      <c r="G224" t="s">
        <v>3725</v>
      </c>
      <c r="J224" t="s">
        <v>894</v>
      </c>
      <c r="K224" t="s">
        <v>895</v>
      </c>
    </row>
    <row r="225" spans="1:11" x14ac:dyDescent="0.55000000000000004">
      <c r="B225" t="s">
        <v>1382</v>
      </c>
      <c r="C225" t="s">
        <v>817</v>
      </c>
      <c r="D225">
        <v>52</v>
      </c>
      <c r="E225" s="2">
        <f t="shared" si="4"/>
        <v>0.8666666666666667</v>
      </c>
      <c r="F225" t="s">
        <v>300</v>
      </c>
      <c r="G225" t="s">
        <v>3725</v>
      </c>
      <c r="J225" t="s">
        <v>920</v>
      </c>
      <c r="K225" t="s">
        <v>1184</v>
      </c>
    </row>
    <row r="226" spans="1:11" x14ac:dyDescent="0.55000000000000004">
      <c r="B226" t="s">
        <v>1382</v>
      </c>
      <c r="C226" t="s">
        <v>817</v>
      </c>
      <c r="D226">
        <v>53</v>
      </c>
      <c r="E226" s="2">
        <f t="shared" si="4"/>
        <v>0.8833333333333333</v>
      </c>
      <c r="F226" t="s">
        <v>315</v>
      </c>
      <c r="G226" t="s">
        <v>3725</v>
      </c>
      <c r="J226" t="s">
        <v>1506</v>
      </c>
      <c r="K226" t="s">
        <v>1288</v>
      </c>
    </row>
    <row r="227" spans="1:11" x14ac:dyDescent="0.55000000000000004">
      <c r="A227" s="11"/>
      <c r="B227" s="11" t="s">
        <v>1382</v>
      </c>
      <c r="C227" s="11" t="s">
        <v>817</v>
      </c>
      <c r="D227" s="11">
        <v>54</v>
      </c>
      <c r="E227" s="12">
        <f t="shared" si="4"/>
        <v>0.9</v>
      </c>
      <c r="F227" s="11" t="s">
        <v>269</v>
      </c>
      <c r="G227" s="11" t="s">
        <v>3725</v>
      </c>
      <c r="H227" s="11">
        <v>24</v>
      </c>
      <c r="I227" s="11"/>
      <c r="J227" s="11" t="s">
        <v>1507</v>
      </c>
      <c r="K227" s="11" t="s">
        <v>1508</v>
      </c>
    </row>
    <row r="228" spans="1:11" x14ac:dyDescent="0.55000000000000004">
      <c r="B228" t="s">
        <v>1382</v>
      </c>
      <c r="C228" t="s">
        <v>817</v>
      </c>
      <c r="D228">
        <v>55</v>
      </c>
      <c r="E228" s="2">
        <f t="shared" si="4"/>
        <v>0.91666666666666663</v>
      </c>
      <c r="F228" t="s">
        <v>264</v>
      </c>
      <c r="G228" t="s">
        <v>3725</v>
      </c>
      <c r="J228" t="s">
        <v>1224</v>
      </c>
      <c r="K228" t="s">
        <v>1225</v>
      </c>
    </row>
    <row r="229" spans="1:11" x14ac:dyDescent="0.55000000000000004">
      <c r="B229" t="s">
        <v>1382</v>
      </c>
      <c r="C229" t="s">
        <v>817</v>
      </c>
      <c r="D229">
        <v>56</v>
      </c>
      <c r="E229" s="2">
        <f t="shared" si="4"/>
        <v>0.93333333333333335</v>
      </c>
      <c r="F229" t="s">
        <v>276</v>
      </c>
      <c r="G229" t="s">
        <v>3725</v>
      </c>
      <c r="J229" t="s">
        <v>1187</v>
      </c>
      <c r="K229" t="s">
        <v>1188</v>
      </c>
    </row>
    <row r="230" spans="1:11" x14ac:dyDescent="0.55000000000000004">
      <c r="B230" t="s">
        <v>1382</v>
      </c>
      <c r="C230" t="s">
        <v>817</v>
      </c>
      <c r="D230">
        <v>57</v>
      </c>
      <c r="E230" s="2">
        <f t="shared" si="4"/>
        <v>0.95</v>
      </c>
      <c r="F230" t="s">
        <v>276</v>
      </c>
      <c r="G230" t="s">
        <v>3725</v>
      </c>
      <c r="J230" t="s">
        <v>1509</v>
      </c>
      <c r="K230" t="s">
        <v>1510</v>
      </c>
    </row>
    <row r="231" spans="1:11" x14ac:dyDescent="0.55000000000000004">
      <c r="B231" t="s">
        <v>1382</v>
      </c>
      <c r="C231" t="s">
        <v>817</v>
      </c>
      <c r="D231">
        <v>58</v>
      </c>
      <c r="E231" s="2">
        <f t="shared" si="4"/>
        <v>0.96666666666666667</v>
      </c>
      <c r="F231" t="s">
        <v>254</v>
      </c>
      <c r="G231" t="s">
        <v>3725</v>
      </c>
      <c r="J231" t="s">
        <v>722</v>
      </c>
      <c r="K231" t="s">
        <v>1511</v>
      </c>
    </row>
    <row r="232" spans="1:11" x14ac:dyDescent="0.55000000000000004">
      <c r="B232" t="s">
        <v>1382</v>
      </c>
      <c r="C232" t="s">
        <v>817</v>
      </c>
      <c r="D232">
        <v>59</v>
      </c>
      <c r="E232" s="2">
        <f t="shared" si="4"/>
        <v>0.98333333333333328</v>
      </c>
      <c r="F232" t="s">
        <v>330</v>
      </c>
      <c r="G232" t="s">
        <v>3725</v>
      </c>
      <c r="J232" t="s">
        <v>906</v>
      </c>
      <c r="K232" t="s">
        <v>907</v>
      </c>
    </row>
    <row r="233" spans="1:11" x14ac:dyDescent="0.55000000000000004">
      <c r="B233" t="s">
        <v>1382</v>
      </c>
      <c r="C233" t="s">
        <v>817</v>
      </c>
      <c r="D233">
        <v>60</v>
      </c>
      <c r="E233" s="2">
        <f t="shared" si="4"/>
        <v>1</v>
      </c>
      <c r="F233" t="s">
        <v>300</v>
      </c>
      <c r="G233" t="s">
        <v>3725</v>
      </c>
      <c r="J233" t="s">
        <v>924</v>
      </c>
      <c r="K233" t="s">
        <v>925</v>
      </c>
    </row>
    <row r="234" spans="1:11" x14ac:dyDescent="0.55000000000000004">
      <c r="B234" t="s">
        <v>1382</v>
      </c>
      <c r="C234" t="s">
        <v>166</v>
      </c>
      <c r="D234" s="4">
        <v>1</v>
      </c>
      <c r="E234" s="2">
        <f>D234/114</f>
        <v>8.771929824561403E-3</v>
      </c>
      <c r="F234" s="4" t="s">
        <v>471</v>
      </c>
      <c r="G234" t="s">
        <v>3726</v>
      </c>
      <c r="H234" s="4">
        <v>1</v>
      </c>
      <c r="I234" s="4" t="s">
        <v>2121</v>
      </c>
      <c r="J234" s="4" t="s">
        <v>1299</v>
      </c>
    </row>
    <row r="235" spans="1:11" x14ac:dyDescent="0.55000000000000004">
      <c r="B235" t="s">
        <v>1382</v>
      </c>
      <c r="C235" t="s">
        <v>166</v>
      </c>
      <c r="D235" s="4">
        <v>2</v>
      </c>
      <c r="E235" s="2">
        <f t="shared" ref="E235:E298" si="5">D235/114</f>
        <v>1.7543859649122806E-2</v>
      </c>
      <c r="F235" s="4" t="s">
        <v>264</v>
      </c>
      <c r="G235" t="s">
        <v>3725</v>
      </c>
      <c r="H235" s="4">
        <v>2</v>
      </c>
      <c r="I235" s="4" t="s">
        <v>2121</v>
      </c>
      <c r="J235" s="4" t="s">
        <v>169</v>
      </c>
    </row>
    <row r="236" spans="1:11" x14ac:dyDescent="0.55000000000000004">
      <c r="B236" t="s">
        <v>1382</v>
      </c>
      <c r="C236" t="s">
        <v>166</v>
      </c>
      <c r="D236" s="4">
        <v>3</v>
      </c>
      <c r="E236" s="2">
        <f t="shared" si="5"/>
        <v>2.6315789473684209E-2</v>
      </c>
      <c r="F236" s="4" t="s">
        <v>252</v>
      </c>
      <c r="G236" t="s">
        <v>3725</v>
      </c>
      <c r="H236" s="4">
        <v>3</v>
      </c>
      <c r="I236" s="4" t="s">
        <v>2121</v>
      </c>
      <c r="J236" s="4" t="s">
        <v>1512</v>
      </c>
    </row>
    <row r="237" spans="1:11" x14ac:dyDescent="0.55000000000000004">
      <c r="B237" t="s">
        <v>1382</v>
      </c>
      <c r="C237" t="s">
        <v>166</v>
      </c>
      <c r="D237" s="4">
        <v>4</v>
      </c>
      <c r="E237" s="2">
        <f t="shared" si="5"/>
        <v>3.5087719298245612E-2</v>
      </c>
      <c r="F237" s="4" t="s">
        <v>252</v>
      </c>
      <c r="G237" t="s">
        <v>3725</v>
      </c>
      <c r="H237" s="4"/>
      <c r="I237" s="4"/>
      <c r="J237" s="4" t="s">
        <v>1513</v>
      </c>
    </row>
    <row r="238" spans="1:11" x14ac:dyDescent="0.55000000000000004">
      <c r="B238" t="s">
        <v>1382</v>
      </c>
      <c r="C238" t="s">
        <v>166</v>
      </c>
      <c r="D238" s="4">
        <v>5</v>
      </c>
      <c r="E238" s="2">
        <f t="shared" si="5"/>
        <v>4.3859649122807015E-2</v>
      </c>
      <c r="F238" s="4" t="s">
        <v>269</v>
      </c>
      <c r="G238" t="s">
        <v>3725</v>
      </c>
      <c r="H238" s="4">
        <v>4</v>
      </c>
      <c r="I238" s="4" t="s">
        <v>2121</v>
      </c>
      <c r="J238" s="4" t="s">
        <v>1300</v>
      </c>
    </row>
    <row r="239" spans="1:11" x14ac:dyDescent="0.55000000000000004">
      <c r="B239" t="s">
        <v>1382</v>
      </c>
      <c r="C239" t="s">
        <v>166</v>
      </c>
      <c r="D239" s="4">
        <v>6</v>
      </c>
      <c r="E239" s="2">
        <f t="shared" si="5"/>
        <v>5.2631578947368418E-2</v>
      </c>
      <c r="F239" s="4" t="s">
        <v>484</v>
      </c>
      <c r="G239" t="s">
        <v>3725</v>
      </c>
      <c r="H239" s="4">
        <v>5</v>
      </c>
      <c r="I239" s="4" t="s">
        <v>2121</v>
      </c>
      <c r="J239" s="4" t="s">
        <v>1302</v>
      </c>
    </row>
    <row r="240" spans="1:11" x14ac:dyDescent="0.55000000000000004">
      <c r="B240" t="s">
        <v>1382</v>
      </c>
      <c r="C240" t="s">
        <v>166</v>
      </c>
      <c r="D240" s="4">
        <v>7</v>
      </c>
      <c r="E240" s="2">
        <f t="shared" si="5"/>
        <v>6.1403508771929821E-2</v>
      </c>
      <c r="F240" s="4" t="s">
        <v>274</v>
      </c>
      <c r="G240" t="s">
        <v>3725</v>
      </c>
      <c r="H240" s="4">
        <v>6</v>
      </c>
      <c r="I240" s="4" t="s">
        <v>2121</v>
      </c>
      <c r="J240" s="4" t="s">
        <v>173</v>
      </c>
    </row>
    <row r="241" spans="2:10" x14ac:dyDescent="0.55000000000000004">
      <c r="B241" t="s">
        <v>1382</v>
      </c>
      <c r="C241" t="s">
        <v>166</v>
      </c>
      <c r="D241" s="4">
        <v>8</v>
      </c>
      <c r="E241" s="2">
        <f t="shared" si="5"/>
        <v>7.0175438596491224E-2</v>
      </c>
      <c r="F241" s="4" t="s">
        <v>252</v>
      </c>
      <c r="G241" t="s">
        <v>3725</v>
      </c>
      <c r="H241" s="4"/>
      <c r="I241" s="4"/>
      <c r="J241" s="4" t="s">
        <v>1514</v>
      </c>
    </row>
    <row r="242" spans="2:10" x14ac:dyDescent="0.55000000000000004">
      <c r="B242" t="s">
        <v>1382</v>
      </c>
      <c r="C242" t="s">
        <v>166</v>
      </c>
      <c r="D242" s="4">
        <v>9</v>
      </c>
      <c r="E242" s="2">
        <f t="shared" si="5"/>
        <v>7.8947368421052627E-2</v>
      </c>
      <c r="F242" s="4" t="s">
        <v>252</v>
      </c>
      <c r="G242" t="s">
        <v>3725</v>
      </c>
      <c r="H242" s="4"/>
      <c r="I242" s="4"/>
      <c r="J242" s="4" t="s">
        <v>168</v>
      </c>
    </row>
    <row r="243" spans="2:10" x14ac:dyDescent="0.55000000000000004">
      <c r="B243" t="s">
        <v>1382</v>
      </c>
      <c r="C243" t="s">
        <v>166</v>
      </c>
      <c r="D243" s="4">
        <v>10</v>
      </c>
      <c r="E243" s="2">
        <f t="shared" si="5"/>
        <v>8.771929824561403E-2</v>
      </c>
      <c r="F243" s="4" t="s">
        <v>274</v>
      </c>
      <c r="G243" t="s">
        <v>3725</v>
      </c>
      <c r="H243" s="4"/>
      <c r="I243" s="4"/>
      <c r="J243" s="4" t="s">
        <v>174</v>
      </c>
    </row>
    <row r="244" spans="2:10" x14ac:dyDescent="0.55000000000000004">
      <c r="B244" t="s">
        <v>1382</v>
      </c>
      <c r="C244" t="s">
        <v>166</v>
      </c>
      <c r="D244" s="4">
        <v>11</v>
      </c>
      <c r="E244" s="2">
        <f t="shared" si="5"/>
        <v>9.6491228070175433E-2</v>
      </c>
      <c r="F244" s="4" t="s">
        <v>291</v>
      </c>
      <c r="G244" t="s">
        <v>3722</v>
      </c>
      <c r="H244" s="4">
        <v>7</v>
      </c>
      <c r="I244" s="4" t="s">
        <v>2121</v>
      </c>
      <c r="J244" s="4" t="s">
        <v>1207</v>
      </c>
    </row>
    <row r="245" spans="2:10" x14ac:dyDescent="0.55000000000000004">
      <c r="B245" t="s">
        <v>1382</v>
      </c>
      <c r="C245" t="s">
        <v>166</v>
      </c>
      <c r="D245" s="4">
        <v>12</v>
      </c>
      <c r="E245" s="2">
        <f t="shared" si="5"/>
        <v>0.10526315789473684</v>
      </c>
      <c r="F245" s="4" t="s">
        <v>1089</v>
      </c>
      <c r="G245" t="s">
        <v>3725</v>
      </c>
      <c r="H245" s="4">
        <v>8</v>
      </c>
      <c r="I245" s="4" t="s">
        <v>2121</v>
      </c>
      <c r="J245" s="4" t="s">
        <v>184</v>
      </c>
    </row>
    <row r="246" spans="2:10" x14ac:dyDescent="0.55000000000000004">
      <c r="B246" t="s">
        <v>1382</v>
      </c>
      <c r="C246" t="s">
        <v>166</v>
      </c>
      <c r="D246" s="4">
        <v>13</v>
      </c>
      <c r="E246" s="2">
        <f t="shared" si="5"/>
        <v>0.11403508771929824</v>
      </c>
      <c r="F246" s="4" t="s">
        <v>256</v>
      </c>
      <c r="G246" t="s">
        <v>3725</v>
      </c>
      <c r="H246" s="4">
        <v>9</v>
      </c>
      <c r="I246" s="4" t="s">
        <v>3725</v>
      </c>
      <c r="J246" s="4" t="s">
        <v>176</v>
      </c>
    </row>
    <row r="247" spans="2:10" x14ac:dyDescent="0.55000000000000004">
      <c r="B247" t="s">
        <v>1382</v>
      </c>
      <c r="C247" t="s">
        <v>166</v>
      </c>
      <c r="D247" s="4">
        <v>14</v>
      </c>
      <c r="E247" s="2">
        <f t="shared" si="5"/>
        <v>0.12280701754385964</v>
      </c>
      <c r="F247" s="4" t="s">
        <v>614</v>
      </c>
      <c r="G247" t="s">
        <v>3725</v>
      </c>
      <c r="H247" s="4">
        <v>10</v>
      </c>
      <c r="I247" s="4" t="s">
        <v>2122</v>
      </c>
      <c r="J247" s="4" t="s">
        <v>1303</v>
      </c>
    </row>
    <row r="248" spans="2:10" x14ac:dyDescent="0.55000000000000004">
      <c r="B248" t="s">
        <v>1382</v>
      </c>
      <c r="C248" t="s">
        <v>166</v>
      </c>
      <c r="D248" s="4">
        <v>15</v>
      </c>
      <c r="E248" s="2">
        <f t="shared" si="5"/>
        <v>0.13157894736842105</v>
      </c>
      <c r="F248" s="4" t="s">
        <v>300</v>
      </c>
      <c r="G248" t="s">
        <v>3725</v>
      </c>
      <c r="H248" s="4">
        <v>11</v>
      </c>
      <c r="I248" s="4" t="s">
        <v>2122</v>
      </c>
      <c r="J248" s="4" t="s">
        <v>172</v>
      </c>
    </row>
    <row r="249" spans="2:10" x14ac:dyDescent="0.55000000000000004">
      <c r="B249" t="s">
        <v>1382</v>
      </c>
      <c r="C249" t="s">
        <v>166</v>
      </c>
      <c r="D249" s="4">
        <v>16</v>
      </c>
      <c r="E249" s="2">
        <f t="shared" si="5"/>
        <v>0.14035087719298245</v>
      </c>
      <c r="F249" s="4" t="s">
        <v>264</v>
      </c>
      <c r="G249" t="s">
        <v>3725</v>
      </c>
      <c r="H249" s="4"/>
      <c r="I249" s="4"/>
      <c r="J249" s="4" t="s">
        <v>171</v>
      </c>
    </row>
    <row r="250" spans="2:10" x14ac:dyDescent="0.55000000000000004">
      <c r="B250" t="s">
        <v>1382</v>
      </c>
      <c r="C250" t="s">
        <v>166</v>
      </c>
      <c r="D250" s="4">
        <v>17</v>
      </c>
      <c r="E250" s="2">
        <f t="shared" si="5"/>
        <v>0.14912280701754385</v>
      </c>
      <c r="F250" s="4" t="s">
        <v>410</v>
      </c>
      <c r="G250" t="s">
        <v>3725</v>
      </c>
      <c r="H250" s="4">
        <v>12</v>
      </c>
      <c r="I250" s="4" t="s">
        <v>2122</v>
      </c>
      <c r="J250" s="4" t="s">
        <v>1515</v>
      </c>
    </row>
    <row r="251" spans="2:10" x14ac:dyDescent="0.55000000000000004">
      <c r="B251" t="s">
        <v>1382</v>
      </c>
      <c r="C251" t="s">
        <v>166</v>
      </c>
      <c r="D251" s="4">
        <v>18</v>
      </c>
      <c r="E251" s="2">
        <f t="shared" si="5"/>
        <v>0.15789473684210525</v>
      </c>
      <c r="F251" s="4" t="s">
        <v>1088</v>
      </c>
      <c r="G251" t="s">
        <v>3726</v>
      </c>
      <c r="H251" s="4">
        <v>13</v>
      </c>
      <c r="I251" s="4" t="s">
        <v>3726</v>
      </c>
      <c r="J251" s="4" t="s">
        <v>196</v>
      </c>
    </row>
    <row r="252" spans="2:10" x14ac:dyDescent="0.55000000000000004">
      <c r="B252" t="s">
        <v>1382</v>
      </c>
      <c r="C252" t="s">
        <v>166</v>
      </c>
      <c r="D252" s="4">
        <v>19</v>
      </c>
      <c r="E252" s="2">
        <f t="shared" si="5"/>
        <v>0.16666666666666666</v>
      </c>
      <c r="F252" s="4" t="s">
        <v>256</v>
      </c>
      <c r="G252" t="s">
        <v>3725</v>
      </c>
      <c r="H252" s="4"/>
      <c r="I252" s="4"/>
      <c r="J252" s="4" t="s">
        <v>202</v>
      </c>
    </row>
    <row r="253" spans="2:10" x14ac:dyDescent="0.55000000000000004">
      <c r="B253" t="s">
        <v>1382</v>
      </c>
      <c r="C253" t="s">
        <v>166</v>
      </c>
      <c r="D253" s="4">
        <v>20</v>
      </c>
      <c r="E253" s="2">
        <f t="shared" si="5"/>
        <v>0.17543859649122806</v>
      </c>
      <c r="F253" s="4" t="s">
        <v>300</v>
      </c>
      <c r="G253" t="s">
        <v>3725</v>
      </c>
      <c r="H253" s="4"/>
      <c r="I253" s="4"/>
      <c r="J253" s="4" t="s">
        <v>170</v>
      </c>
    </row>
    <row r="254" spans="2:10" x14ac:dyDescent="0.55000000000000004">
      <c r="B254" t="s">
        <v>1382</v>
      </c>
      <c r="C254" t="s">
        <v>166</v>
      </c>
      <c r="D254" s="4">
        <v>21</v>
      </c>
      <c r="E254" s="2">
        <f t="shared" si="5"/>
        <v>0.18421052631578946</v>
      </c>
      <c r="F254" s="4" t="s">
        <v>418</v>
      </c>
      <c r="G254" t="s">
        <v>3721</v>
      </c>
      <c r="H254" s="4">
        <v>14</v>
      </c>
      <c r="I254" s="4" t="s">
        <v>3728</v>
      </c>
      <c r="J254" s="4" t="s">
        <v>185</v>
      </c>
    </row>
    <row r="255" spans="2:10" x14ac:dyDescent="0.55000000000000004">
      <c r="B255" t="s">
        <v>1382</v>
      </c>
      <c r="C255" t="s">
        <v>166</v>
      </c>
      <c r="D255" s="4">
        <v>22</v>
      </c>
      <c r="E255" s="2">
        <f t="shared" si="5"/>
        <v>0.19298245614035087</v>
      </c>
      <c r="F255" s="4" t="s">
        <v>274</v>
      </c>
      <c r="G255" t="s">
        <v>3725</v>
      </c>
      <c r="H255" s="4"/>
      <c r="I255" s="4"/>
      <c r="J255" s="4" t="s">
        <v>179</v>
      </c>
    </row>
    <row r="256" spans="2:10" x14ac:dyDescent="0.55000000000000004">
      <c r="B256" t="s">
        <v>1382</v>
      </c>
      <c r="C256" t="s">
        <v>166</v>
      </c>
      <c r="D256" s="4">
        <v>23</v>
      </c>
      <c r="E256" s="2">
        <f t="shared" si="5"/>
        <v>0.20175438596491227</v>
      </c>
      <c r="F256" s="4" t="s">
        <v>258</v>
      </c>
      <c r="G256" t="s">
        <v>3725</v>
      </c>
      <c r="H256" s="4">
        <v>15</v>
      </c>
      <c r="I256" s="4" t="s">
        <v>2122</v>
      </c>
      <c r="J256" s="4" t="s">
        <v>199</v>
      </c>
    </row>
    <row r="257" spans="1:11" x14ac:dyDescent="0.55000000000000004">
      <c r="B257" t="s">
        <v>1382</v>
      </c>
      <c r="C257" t="s">
        <v>166</v>
      </c>
      <c r="D257" s="4">
        <v>24</v>
      </c>
      <c r="E257" s="2">
        <f t="shared" si="5"/>
        <v>0.21052631578947367</v>
      </c>
      <c r="F257" s="4" t="s">
        <v>418</v>
      </c>
      <c r="G257" t="s">
        <v>3721</v>
      </c>
      <c r="H257" s="4"/>
      <c r="I257" s="4"/>
      <c r="J257" s="4" t="s">
        <v>1301</v>
      </c>
    </row>
    <row r="258" spans="1:11" x14ac:dyDescent="0.55000000000000004">
      <c r="B258" t="s">
        <v>1382</v>
      </c>
      <c r="C258" t="s">
        <v>166</v>
      </c>
      <c r="D258" s="4">
        <v>25</v>
      </c>
      <c r="E258" s="2">
        <f t="shared" si="5"/>
        <v>0.21929824561403508</v>
      </c>
      <c r="F258" s="4" t="s">
        <v>1090</v>
      </c>
      <c r="G258" t="s">
        <v>3721</v>
      </c>
      <c r="H258" s="4">
        <v>16</v>
      </c>
      <c r="I258" s="4" t="s">
        <v>3721</v>
      </c>
      <c r="J258" s="4" t="s">
        <v>191</v>
      </c>
    </row>
    <row r="259" spans="1:11" x14ac:dyDescent="0.55000000000000004">
      <c r="B259" t="s">
        <v>1382</v>
      </c>
      <c r="C259" t="s">
        <v>166</v>
      </c>
      <c r="D259" s="4">
        <v>26</v>
      </c>
      <c r="E259" s="2">
        <f t="shared" si="5"/>
        <v>0.22807017543859648</v>
      </c>
      <c r="F259" s="4" t="s">
        <v>258</v>
      </c>
      <c r="G259" t="s">
        <v>3725</v>
      </c>
      <c r="H259" s="4"/>
      <c r="I259" s="4"/>
      <c r="J259" s="4" t="s">
        <v>205</v>
      </c>
    </row>
    <row r="260" spans="1:11" x14ac:dyDescent="0.55000000000000004">
      <c r="A260" s="5"/>
      <c r="B260" s="5" t="s">
        <v>1382</v>
      </c>
      <c r="C260" s="5" t="s">
        <v>166</v>
      </c>
      <c r="D260" s="7">
        <v>27</v>
      </c>
      <c r="E260" s="6">
        <f t="shared" si="5"/>
        <v>0.23684210526315788</v>
      </c>
      <c r="F260" s="7" t="s">
        <v>254</v>
      </c>
      <c r="G260" s="5" t="s">
        <v>3725</v>
      </c>
      <c r="H260" s="7">
        <v>17</v>
      </c>
      <c r="I260" s="7" t="s">
        <v>2122</v>
      </c>
      <c r="J260" s="7" t="s">
        <v>208</v>
      </c>
      <c r="K260" s="5"/>
    </row>
    <row r="261" spans="1:11" x14ac:dyDescent="0.55000000000000004">
      <c r="B261" t="s">
        <v>1382</v>
      </c>
      <c r="C261" t="s">
        <v>166</v>
      </c>
      <c r="D261" s="4">
        <v>28</v>
      </c>
      <c r="E261" s="2">
        <f t="shared" si="5"/>
        <v>0.24561403508771928</v>
      </c>
      <c r="F261" s="4" t="s">
        <v>1088</v>
      </c>
      <c r="G261" t="s">
        <v>3726</v>
      </c>
      <c r="H261" s="4"/>
      <c r="I261" s="4"/>
      <c r="J261" s="4" t="s">
        <v>1516</v>
      </c>
    </row>
    <row r="262" spans="1:11" x14ac:dyDescent="0.55000000000000004">
      <c r="B262" t="s">
        <v>1382</v>
      </c>
      <c r="C262" t="s">
        <v>166</v>
      </c>
      <c r="D262" s="4">
        <v>29</v>
      </c>
      <c r="E262" s="2">
        <f t="shared" si="5"/>
        <v>0.25438596491228072</v>
      </c>
      <c r="F262" s="4" t="s">
        <v>258</v>
      </c>
      <c r="G262" t="s">
        <v>3725</v>
      </c>
      <c r="H262" s="4"/>
      <c r="I262" s="4"/>
      <c r="J262" s="4" t="s">
        <v>1517</v>
      </c>
    </row>
    <row r="263" spans="1:11" x14ac:dyDescent="0.55000000000000004">
      <c r="B263" t="s">
        <v>1382</v>
      </c>
      <c r="C263" t="s">
        <v>166</v>
      </c>
      <c r="D263" s="4">
        <v>30</v>
      </c>
      <c r="E263" s="2">
        <f t="shared" si="5"/>
        <v>0.26315789473684209</v>
      </c>
      <c r="F263" s="4" t="s">
        <v>326</v>
      </c>
      <c r="G263" t="s">
        <v>3724</v>
      </c>
      <c r="H263" s="4">
        <v>18</v>
      </c>
      <c r="I263" s="4"/>
      <c r="J263" s="4" t="s">
        <v>1518</v>
      </c>
    </row>
    <row r="264" spans="1:11" x14ac:dyDescent="0.55000000000000004">
      <c r="B264" t="s">
        <v>1382</v>
      </c>
      <c r="C264" t="s">
        <v>166</v>
      </c>
      <c r="D264" s="4">
        <v>31</v>
      </c>
      <c r="E264" s="2">
        <f t="shared" si="5"/>
        <v>0.27192982456140352</v>
      </c>
      <c r="F264" s="4" t="s">
        <v>254</v>
      </c>
      <c r="G264" t="s">
        <v>3724</v>
      </c>
      <c r="H264" s="4"/>
      <c r="I264" s="4"/>
      <c r="J264" s="4" t="s">
        <v>1519</v>
      </c>
    </row>
    <row r="265" spans="1:11" x14ac:dyDescent="0.55000000000000004">
      <c r="B265" t="s">
        <v>1382</v>
      </c>
      <c r="C265" t="s">
        <v>166</v>
      </c>
      <c r="D265" s="4">
        <v>32</v>
      </c>
      <c r="E265" s="2">
        <f t="shared" si="5"/>
        <v>0.2807017543859649</v>
      </c>
      <c r="F265" s="4" t="s">
        <v>276</v>
      </c>
      <c r="G265" t="s">
        <v>3724</v>
      </c>
      <c r="H265" s="4">
        <v>19</v>
      </c>
      <c r="I265" s="4"/>
      <c r="J265" s="4" t="s">
        <v>198</v>
      </c>
    </row>
    <row r="266" spans="1:11" x14ac:dyDescent="0.55000000000000004">
      <c r="A266" s="11"/>
      <c r="B266" s="11" t="s">
        <v>1382</v>
      </c>
      <c r="C266" s="11" t="s">
        <v>166</v>
      </c>
      <c r="D266" s="13">
        <v>33</v>
      </c>
      <c r="E266" s="12">
        <f t="shared" si="5"/>
        <v>0.28947368421052633</v>
      </c>
      <c r="F266" s="13" t="s">
        <v>305</v>
      </c>
      <c r="G266" s="11" t="s">
        <v>3723</v>
      </c>
      <c r="H266" s="13">
        <v>20</v>
      </c>
      <c r="I266" s="13" t="s">
        <v>3723</v>
      </c>
      <c r="J266" s="13" t="s">
        <v>1209</v>
      </c>
      <c r="K266" s="11"/>
    </row>
    <row r="267" spans="1:11" x14ac:dyDescent="0.55000000000000004">
      <c r="B267" t="s">
        <v>1382</v>
      </c>
      <c r="C267" t="s">
        <v>166</v>
      </c>
      <c r="D267" s="4">
        <v>34</v>
      </c>
      <c r="E267" s="2">
        <f t="shared" si="5"/>
        <v>0.2982456140350877</v>
      </c>
      <c r="F267" s="4" t="s">
        <v>330</v>
      </c>
      <c r="G267" t="s">
        <v>3724</v>
      </c>
      <c r="H267" s="4">
        <v>21</v>
      </c>
      <c r="I267" s="4"/>
      <c r="J267" s="4" t="s">
        <v>213</v>
      </c>
    </row>
    <row r="268" spans="1:11" x14ac:dyDescent="0.55000000000000004">
      <c r="A268" s="11"/>
      <c r="B268" s="11" t="s">
        <v>1382</v>
      </c>
      <c r="C268" s="11" t="s">
        <v>166</v>
      </c>
      <c r="D268" s="13">
        <v>35</v>
      </c>
      <c r="E268" s="12">
        <f t="shared" si="5"/>
        <v>0.30701754385964913</v>
      </c>
      <c r="F268" s="13" t="s">
        <v>291</v>
      </c>
      <c r="G268" s="11" t="s">
        <v>3722</v>
      </c>
      <c r="H268" s="13">
        <v>22</v>
      </c>
      <c r="I268" s="13" t="s">
        <v>3722</v>
      </c>
      <c r="J268" s="13" t="s">
        <v>1520</v>
      </c>
      <c r="K268" s="11"/>
    </row>
    <row r="269" spans="1:11" x14ac:dyDescent="0.55000000000000004">
      <c r="B269" t="s">
        <v>1382</v>
      </c>
      <c r="C269" t="s">
        <v>166</v>
      </c>
      <c r="D269" s="4">
        <v>36</v>
      </c>
      <c r="E269" s="2">
        <f t="shared" si="5"/>
        <v>0.31578947368421051</v>
      </c>
      <c r="F269" s="4" t="s">
        <v>348</v>
      </c>
      <c r="G269" t="s">
        <v>3724</v>
      </c>
      <c r="H269" s="4">
        <v>23</v>
      </c>
      <c r="I269" s="4"/>
      <c r="J269" s="4" t="s">
        <v>1212</v>
      </c>
    </row>
    <row r="270" spans="1:11" x14ac:dyDescent="0.55000000000000004">
      <c r="B270" t="s">
        <v>1382</v>
      </c>
      <c r="C270" t="s">
        <v>166</v>
      </c>
      <c r="D270" s="4">
        <v>37</v>
      </c>
      <c r="E270" s="2">
        <f t="shared" si="5"/>
        <v>0.32456140350877194</v>
      </c>
      <c r="F270" s="4" t="s">
        <v>418</v>
      </c>
      <c r="G270" t="s">
        <v>3721</v>
      </c>
      <c r="H270" s="4"/>
      <c r="I270" s="4"/>
      <c r="J270" s="4" t="s">
        <v>182</v>
      </c>
    </row>
    <row r="271" spans="1:11" x14ac:dyDescent="0.55000000000000004">
      <c r="B271" t="s">
        <v>1382</v>
      </c>
      <c r="C271" t="s">
        <v>166</v>
      </c>
      <c r="D271" s="4">
        <v>38</v>
      </c>
      <c r="E271" s="2">
        <f t="shared" si="5"/>
        <v>0.33333333333333331</v>
      </c>
      <c r="F271" s="4" t="s">
        <v>276</v>
      </c>
      <c r="G271" t="s">
        <v>3724</v>
      </c>
      <c r="H271" s="4"/>
      <c r="I271" s="4"/>
      <c r="J271" s="4" t="s">
        <v>1521</v>
      </c>
    </row>
    <row r="272" spans="1:11" x14ac:dyDescent="0.55000000000000004">
      <c r="B272" t="s">
        <v>1382</v>
      </c>
      <c r="C272" t="s">
        <v>166</v>
      </c>
      <c r="D272" s="4">
        <v>39</v>
      </c>
      <c r="E272" s="2">
        <f t="shared" si="5"/>
        <v>0.34210526315789475</v>
      </c>
      <c r="F272" s="4" t="s">
        <v>300</v>
      </c>
      <c r="G272" t="s">
        <v>3724</v>
      </c>
      <c r="H272" s="4"/>
      <c r="I272" s="4"/>
      <c r="J272" s="4" t="s">
        <v>193</v>
      </c>
    </row>
    <row r="273" spans="2:10" x14ac:dyDescent="0.55000000000000004">
      <c r="B273" t="s">
        <v>1382</v>
      </c>
      <c r="C273" t="s">
        <v>166</v>
      </c>
      <c r="D273" s="4">
        <v>40</v>
      </c>
      <c r="E273" s="2">
        <f t="shared" si="5"/>
        <v>0.35087719298245612</v>
      </c>
      <c r="F273" s="4" t="s">
        <v>252</v>
      </c>
      <c r="G273" t="s">
        <v>3724</v>
      </c>
      <c r="H273" s="4"/>
      <c r="I273" s="4"/>
      <c r="J273" s="4" t="s">
        <v>175</v>
      </c>
    </row>
    <row r="274" spans="2:10" x14ac:dyDescent="0.55000000000000004">
      <c r="B274" t="s">
        <v>1382</v>
      </c>
      <c r="C274" t="s">
        <v>166</v>
      </c>
      <c r="D274" s="4">
        <v>41</v>
      </c>
      <c r="E274" s="2">
        <f t="shared" si="5"/>
        <v>0.35964912280701755</v>
      </c>
      <c r="F274" s="4" t="s">
        <v>276</v>
      </c>
      <c r="G274" t="s">
        <v>3724</v>
      </c>
      <c r="H274" s="4"/>
      <c r="I274" s="4"/>
      <c r="J274" s="4" t="s">
        <v>204</v>
      </c>
    </row>
    <row r="275" spans="2:10" x14ac:dyDescent="0.55000000000000004">
      <c r="B275" t="s">
        <v>1382</v>
      </c>
      <c r="C275" t="s">
        <v>166</v>
      </c>
      <c r="D275" s="4">
        <v>42</v>
      </c>
      <c r="E275" s="2">
        <f t="shared" si="5"/>
        <v>0.36842105263157893</v>
      </c>
      <c r="F275" s="4" t="s">
        <v>1381</v>
      </c>
      <c r="G275" t="s">
        <v>3724</v>
      </c>
      <c r="H275" s="4">
        <v>24</v>
      </c>
      <c r="I275" s="4"/>
      <c r="J275" s="4" t="s">
        <v>1522</v>
      </c>
    </row>
    <row r="276" spans="2:10" x14ac:dyDescent="0.55000000000000004">
      <c r="B276" t="s">
        <v>1382</v>
      </c>
      <c r="C276" t="s">
        <v>166</v>
      </c>
      <c r="D276" s="4">
        <v>43</v>
      </c>
      <c r="E276" s="2">
        <f t="shared" si="5"/>
        <v>0.37719298245614036</v>
      </c>
      <c r="F276" s="4" t="s">
        <v>252</v>
      </c>
      <c r="G276" t="s">
        <v>3724</v>
      </c>
      <c r="H276" s="4"/>
      <c r="I276" s="4"/>
      <c r="J276" s="4" t="s">
        <v>1523</v>
      </c>
    </row>
    <row r="277" spans="2:10" x14ac:dyDescent="0.55000000000000004">
      <c r="B277" t="s">
        <v>1382</v>
      </c>
      <c r="C277" t="s">
        <v>166</v>
      </c>
      <c r="D277" s="4">
        <v>44</v>
      </c>
      <c r="E277" s="2">
        <f t="shared" si="5"/>
        <v>0.38596491228070173</v>
      </c>
      <c r="F277" s="4" t="s">
        <v>252</v>
      </c>
      <c r="G277" t="s">
        <v>3724</v>
      </c>
      <c r="H277" s="4"/>
      <c r="I277" s="4"/>
      <c r="J277" s="4" t="s">
        <v>223</v>
      </c>
    </row>
    <row r="278" spans="2:10" x14ac:dyDescent="0.55000000000000004">
      <c r="B278" t="s">
        <v>1382</v>
      </c>
      <c r="C278" t="s">
        <v>166</v>
      </c>
      <c r="D278" s="4">
        <v>45</v>
      </c>
      <c r="E278" s="2">
        <f t="shared" si="5"/>
        <v>0.39473684210526316</v>
      </c>
      <c r="F278" s="4" t="s">
        <v>254</v>
      </c>
      <c r="G278" t="s">
        <v>3724</v>
      </c>
      <c r="H278" s="4"/>
      <c r="I278" s="4"/>
      <c r="J278" s="4" t="s">
        <v>1524</v>
      </c>
    </row>
    <row r="279" spans="2:10" x14ac:dyDescent="0.55000000000000004">
      <c r="B279" t="s">
        <v>1382</v>
      </c>
      <c r="C279" t="s">
        <v>166</v>
      </c>
      <c r="D279" s="4">
        <v>46</v>
      </c>
      <c r="E279" s="2">
        <f t="shared" si="5"/>
        <v>0.40350877192982454</v>
      </c>
      <c r="F279" s="4" t="s">
        <v>276</v>
      </c>
      <c r="G279" t="s">
        <v>3724</v>
      </c>
      <c r="H279" s="4"/>
      <c r="I279" s="4"/>
      <c r="J279" s="4" t="s">
        <v>225</v>
      </c>
    </row>
    <row r="280" spans="2:10" x14ac:dyDescent="0.55000000000000004">
      <c r="B280" t="s">
        <v>1382</v>
      </c>
      <c r="C280" t="s">
        <v>166</v>
      </c>
      <c r="D280" s="4">
        <v>47</v>
      </c>
      <c r="E280" s="2">
        <f t="shared" si="5"/>
        <v>0.41228070175438597</v>
      </c>
      <c r="F280" s="4" t="s">
        <v>258</v>
      </c>
      <c r="G280" t="s">
        <v>3724</v>
      </c>
      <c r="H280" s="4"/>
      <c r="I280" s="4"/>
      <c r="J280" s="4" t="s">
        <v>210</v>
      </c>
    </row>
    <row r="281" spans="2:10" x14ac:dyDescent="0.55000000000000004">
      <c r="B281" t="s">
        <v>1382</v>
      </c>
      <c r="C281" t="s">
        <v>166</v>
      </c>
      <c r="D281" s="4">
        <v>48</v>
      </c>
      <c r="E281" s="2">
        <f t="shared" si="5"/>
        <v>0.42105263157894735</v>
      </c>
      <c r="F281" s="4" t="s">
        <v>1088</v>
      </c>
      <c r="H281" s="4"/>
      <c r="I281" s="4"/>
      <c r="J281" s="4" t="s">
        <v>1525</v>
      </c>
    </row>
    <row r="282" spans="2:10" x14ac:dyDescent="0.55000000000000004">
      <c r="B282" t="s">
        <v>1382</v>
      </c>
      <c r="C282" t="s">
        <v>166</v>
      </c>
      <c r="D282" s="4">
        <v>49</v>
      </c>
      <c r="E282" s="2">
        <f t="shared" si="5"/>
        <v>0.42982456140350878</v>
      </c>
      <c r="F282" s="4" t="s">
        <v>348</v>
      </c>
      <c r="G282" t="s">
        <v>3724</v>
      </c>
      <c r="H282" s="4"/>
      <c r="I282" s="4"/>
      <c r="J282" s="4" t="s">
        <v>1526</v>
      </c>
    </row>
    <row r="283" spans="2:10" x14ac:dyDescent="0.55000000000000004">
      <c r="B283" t="s">
        <v>1382</v>
      </c>
      <c r="C283" t="s">
        <v>166</v>
      </c>
      <c r="D283" s="4">
        <v>50</v>
      </c>
      <c r="E283" s="2">
        <f t="shared" si="5"/>
        <v>0.43859649122807015</v>
      </c>
      <c r="F283" s="4" t="s">
        <v>256</v>
      </c>
      <c r="G283" t="s">
        <v>3724</v>
      </c>
      <c r="H283" s="4"/>
      <c r="I283" s="4"/>
      <c r="J283" s="4" t="s">
        <v>187</v>
      </c>
    </row>
    <row r="284" spans="2:10" x14ac:dyDescent="0.55000000000000004">
      <c r="B284" t="s">
        <v>1382</v>
      </c>
      <c r="C284" t="s">
        <v>166</v>
      </c>
      <c r="D284" s="4">
        <v>51</v>
      </c>
      <c r="E284" s="2">
        <f t="shared" si="5"/>
        <v>0.44736842105263158</v>
      </c>
      <c r="F284" s="4" t="s">
        <v>252</v>
      </c>
      <c r="G284" t="s">
        <v>3724</v>
      </c>
      <c r="H284" s="4"/>
      <c r="I284" s="4"/>
      <c r="J284" s="4" t="s">
        <v>1527</v>
      </c>
    </row>
    <row r="285" spans="2:10" x14ac:dyDescent="0.55000000000000004">
      <c r="B285" t="s">
        <v>1382</v>
      </c>
      <c r="C285" t="s">
        <v>166</v>
      </c>
      <c r="D285" s="4">
        <v>52</v>
      </c>
      <c r="E285" s="2">
        <f t="shared" si="5"/>
        <v>0.45614035087719296</v>
      </c>
      <c r="F285" s="4" t="s">
        <v>264</v>
      </c>
      <c r="G285" t="s">
        <v>3724</v>
      </c>
      <c r="H285" s="4"/>
      <c r="I285" s="4"/>
      <c r="J285" s="4" t="s">
        <v>1528</v>
      </c>
    </row>
    <row r="286" spans="2:10" x14ac:dyDescent="0.55000000000000004">
      <c r="B286" t="s">
        <v>1382</v>
      </c>
      <c r="C286" t="s">
        <v>166</v>
      </c>
      <c r="D286" s="4">
        <v>53</v>
      </c>
      <c r="E286" s="2">
        <f t="shared" si="5"/>
        <v>0.46491228070175439</v>
      </c>
      <c r="F286" s="4" t="s">
        <v>1088</v>
      </c>
      <c r="G286" t="s">
        <v>3726</v>
      </c>
      <c r="H286" s="4"/>
      <c r="I286" s="4"/>
      <c r="J286" s="4" t="s">
        <v>1529</v>
      </c>
    </row>
    <row r="287" spans="2:10" x14ac:dyDescent="0.55000000000000004">
      <c r="B287" t="s">
        <v>1382</v>
      </c>
      <c r="C287" t="s">
        <v>166</v>
      </c>
      <c r="D287" s="4">
        <v>54</v>
      </c>
      <c r="E287" s="2">
        <f t="shared" si="5"/>
        <v>0.47368421052631576</v>
      </c>
      <c r="F287" s="4" t="s">
        <v>494</v>
      </c>
      <c r="G287" t="s">
        <v>3724</v>
      </c>
      <c r="H287" s="4">
        <v>25</v>
      </c>
      <c r="I287" s="4"/>
      <c r="J287" s="4" t="s">
        <v>1214</v>
      </c>
    </row>
    <row r="288" spans="2:10" x14ac:dyDescent="0.55000000000000004">
      <c r="B288" t="s">
        <v>1382</v>
      </c>
      <c r="C288" t="s">
        <v>166</v>
      </c>
      <c r="D288" s="4">
        <v>55</v>
      </c>
      <c r="E288" s="2">
        <f t="shared" si="5"/>
        <v>0.48245614035087719</v>
      </c>
      <c r="F288" s="4" t="s">
        <v>315</v>
      </c>
      <c r="G288" t="s">
        <v>3724</v>
      </c>
      <c r="H288" s="4">
        <v>26</v>
      </c>
      <c r="I288" s="4"/>
      <c r="J288" s="4" t="s">
        <v>1211</v>
      </c>
    </row>
    <row r="289" spans="2:10" x14ac:dyDescent="0.55000000000000004">
      <c r="B289" t="s">
        <v>1382</v>
      </c>
      <c r="C289" t="s">
        <v>166</v>
      </c>
      <c r="D289" s="4">
        <v>56</v>
      </c>
      <c r="E289" s="2">
        <f t="shared" si="5"/>
        <v>0.49122807017543857</v>
      </c>
      <c r="F289" s="4" t="s">
        <v>252</v>
      </c>
      <c r="G289" t="s">
        <v>3724</v>
      </c>
      <c r="H289" s="4"/>
      <c r="I289" s="4"/>
      <c r="J289" s="4" t="s">
        <v>211</v>
      </c>
    </row>
    <row r="290" spans="2:10" x14ac:dyDescent="0.55000000000000004">
      <c r="B290" t="s">
        <v>1382</v>
      </c>
      <c r="C290" t="s">
        <v>166</v>
      </c>
      <c r="D290" s="4">
        <v>57</v>
      </c>
      <c r="E290" s="2">
        <f t="shared" si="5"/>
        <v>0.5</v>
      </c>
      <c r="F290" s="4" t="s">
        <v>378</v>
      </c>
      <c r="G290" t="s">
        <v>3724</v>
      </c>
      <c r="H290" s="4">
        <v>27</v>
      </c>
      <c r="I290" s="4"/>
      <c r="J290" s="4" t="s">
        <v>1213</v>
      </c>
    </row>
    <row r="291" spans="2:10" x14ac:dyDescent="0.55000000000000004">
      <c r="B291" t="s">
        <v>1382</v>
      </c>
      <c r="C291" t="s">
        <v>166</v>
      </c>
      <c r="D291" s="4">
        <v>58</v>
      </c>
      <c r="E291" s="2">
        <f t="shared" si="5"/>
        <v>0.50877192982456143</v>
      </c>
      <c r="F291" s="4" t="s">
        <v>254</v>
      </c>
      <c r="G291" t="s">
        <v>3724</v>
      </c>
      <c r="H291" s="4"/>
      <c r="I291" s="4"/>
      <c r="J291" s="4" t="s">
        <v>1530</v>
      </c>
    </row>
    <row r="292" spans="2:10" x14ac:dyDescent="0.55000000000000004">
      <c r="B292" t="s">
        <v>1382</v>
      </c>
      <c r="C292" t="s">
        <v>166</v>
      </c>
      <c r="D292" s="4">
        <v>59</v>
      </c>
      <c r="E292" s="2">
        <f t="shared" si="5"/>
        <v>0.51754385964912286</v>
      </c>
      <c r="F292" s="4" t="s">
        <v>494</v>
      </c>
      <c r="G292" t="s">
        <v>3724</v>
      </c>
      <c r="H292" s="4"/>
      <c r="I292" s="4"/>
      <c r="J292" s="4" t="s">
        <v>1531</v>
      </c>
    </row>
    <row r="293" spans="2:10" x14ac:dyDescent="0.55000000000000004">
      <c r="B293" t="s">
        <v>1382</v>
      </c>
      <c r="C293" t="s">
        <v>166</v>
      </c>
      <c r="D293" s="4">
        <v>60</v>
      </c>
      <c r="E293" s="2">
        <f t="shared" si="5"/>
        <v>0.52631578947368418</v>
      </c>
      <c r="F293" s="4" t="s">
        <v>284</v>
      </c>
      <c r="G293" t="s">
        <v>3721</v>
      </c>
      <c r="H293" s="4">
        <v>28</v>
      </c>
      <c r="I293" s="4"/>
      <c r="J293" s="4" t="s">
        <v>1210</v>
      </c>
    </row>
    <row r="294" spans="2:10" x14ac:dyDescent="0.55000000000000004">
      <c r="B294" t="s">
        <v>1382</v>
      </c>
      <c r="C294" t="s">
        <v>166</v>
      </c>
      <c r="D294" s="4">
        <v>61</v>
      </c>
      <c r="E294" s="2">
        <f t="shared" si="5"/>
        <v>0.53508771929824561</v>
      </c>
      <c r="F294" s="4" t="s">
        <v>418</v>
      </c>
      <c r="G294" t="s">
        <v>3721</v>
      </c>
      <c r="H294" s="4"/>
      <c r="I294" s="4"/>
      <c r="J294" s="4" t="s">
        <v>1532</v>
      </c>
    </row>
    <row r="295" spans="2:10" x14ac:dyDescent="0.55000000000000004">
      <c r="B295" t="s">
        <v>1382</v>
      </c>
      <c r="C295" t="s">
        <v>166</v>
      </c>
      <c r="D295" s="4">
        <v>62</v>
      </c>
      <c r="E295" s="2">
        <f t="shared" si="5"/>
        <v>0.54385964912280704</v>
      </c>
      <c r="F295" s="4" t="s">
        <v>252</v>
      </c>
      <c r="G295" t="s">
        <v>3724</v>
      </c>
      <c r="H295" s="4"/>
      <c r="I295" s="4"/>
      <c r="J295" s="4" t="s">
        <v>1533</v>
      </c>
    </row>
    <row r="296" spans="2:10" x14ac:dyDescent="0.55000000000000004">
      <c r="B296" t="s">
        <v>1382</v>
      </c>
      <c r="C296" t="s">
        <v>166</v>
      </c>
      <c r="D296" s="4">
        <v>63</v>
      </c>
      <c r="E296" s="2">
        <f t="shared" si="5"/>
        <v>0.55263157894736847</v>
      </c>
      <c r="F296" s="4" t="s">
        <v>256</v>
      </c>
      <c r="G296" t="s">
        <v>3724</v>
      </c>
      <c r="H296" s="4"/>
      <c r="I296" s="4"/>
      <c r="J296" s="4" t="s">
        <v>1534</v>
      </c>
    </row>
    <row r="297" spans="2:10" x14ac:dyDescent="0.55000000000000004">
      <c r="B297" t="s">
        <v>1382</v>
      </c>
      <c r="C297" t="s">
        <v>166</v>
      </c>
      <c r="D297" s="4">
        <v>64</v>
      </c>
      <c r="E297" s="2">
        <f t="shared" si="5"/>
        <v>0.56140350877192979</v>
      </c>
      <c r="F297" s="4" t="s">
        <v>256</v>
      </c>
      <c r="G297" t="s">
        <v>3724</v>
      </c>
      <c r="H297" s="4"/>
      <c r="I297" s="4"/>
      <c r="J297" s="4" t="s">
        <v>214</v>
      </c>
    </row>
    <row r="298" spans="2:10" x14ac:dyDescent="0.55000000000000004">
      <c r="B298" t="s">
        <v>1382</v>
      </c>
      <c r="C298" t="s">
        <v>166</v>
      </c>
      <c r="D298" s="4">
        <v>65</v>
      </c>
      <c r="E298" s="2">
        <f t="shared" si="5"/>
        <v>0.57017543859649122</v>
      </c>
      <c r="F298" s="4" t="s">
        <v>305</v>
      </c>
      <c r="G298" t="s">
        <v>3723</v>
      </c>
      <c r="H298" s="4"/>
      <c r="I298" s="4"/>
      <c r="J298" s="4" t="s">
        <v>1535</v>
      </c>
    </row>
    <row r="299" spans="2:10" x14ac:dyDescent="0.55000000000000004">
      <c r="B299" t="s">
        <v>1382</v>
      </c>
      <c r="C299" t="s">
        <v>166</v>
      </c>
      <c r="D299" s="4">
        <v>66</v>
      </c>
      <c r="E299" s="2">
        <f t="shared" ref="E299:E348" si="6">D299/114</f>
        <v>0.57894736842105265</v>
      </c>
      <c r="F299" s="4" t="s">
        <v>504</v>
      </c>
      <c r="G299" t="s">
        <v>3721</v>
      </c>
      <c r="H299" s="4">
        <v>29</v>
      </c>
      <c r="I299" s="4"/>
      <c r="J299" s="4" t="s">
        <v>1536</v>
      </c>
    </row>
    <row r="300" spans="2:10" x14ac:dyDescent="0.55000000000000004">
      <c r="B300" t="s">
        <v>1382</v>
      </c>
      <c r="C300" t="s">
        <v>166</v>
      </c>
      <c r="D300" s="4">
        <v>67</v>
      </c>
      <c r="E300" s="2">
        <f t="shared" si="6"/>
        <v>0.58771929824561409</v>
      </c>
      <c r="F300" s="4" t="s">
        <v>264</v>
      </c>
      <c r="G300" t="s">
        <v>3724</v>
      </c>
      <c r="H300" s="4"/>
      <c r="I300" s="4"/>
      <c r="J300" s="4" t="s">
        <v>1537</v>
      </c>
    </row>
    <row r="301" spans="2:10" x14ac:dyDescent="0.55000000000000004">
      <c r="B301" t="s">
        <v>1382</v>
      </c>
      <c r="C301" t="s">
        <v>166</v>
      </c>
      <c r="D301" s="4">
        <v>68</v>
      </c>
      <c r="E301" s="2">
        <f t="shared" si="6"/>
        <v>0.59649122807017541</v>
      </c>
      <c r="F301" s="4" t="s">
        <v>348</v>
      </c>
      <c r="G301" t="s">
        <v>3724</v>
      </c>
      <c r="H301" s="4"/>
      <c r="I301" s="4"/>
      <c r="J301" s="4" t="s">
        <v>1538</v>
      </c>
    </row>
    <row r="302" spans="2:10" x14ac:dyDescent="0.55000000000000004">
      <c r="B302" t="s">
        <v>1382</v>
      </c>
      <c r="C302" t="s">
        <v>166</v>
      </c>
      <c r="D302" s="4">
        <v>69</v>
      </c>
      <c r="E302" s="2">
        <f t="shared" si="6"/>
        <v>0.60526315789473684</v>
      </c>
      <c r="F302" s="4" t="s">
        <v>254</v>
      </c>
      <c r="G302" t="s">
        <v>3724</v>
      </c>
      <c r="H302" s="4"/>
      <c r="I302" s="4"/>
      <c r="J302" s="4" t="s">
        <v>1539</v>
      </c>
    </row>
    <row r="303" spans="2:10" x14ac:dyDescent="0.55000000000000004">
      <c r="B303" t="s">
        <v>1382</v>
      </c>
      <c r="C303" t="s">
        <v>166</v>
      </c>
      <c r="D303" s="4">
        <v>70</v>
      </c>
      <c r="E303" s="2">
        <f t="shared" si="6"/>
        <v>0.61403508771929827</v>
      </c>
      <c r="F303" s="4" t="s">
        <v>1088</v>
      </c>
      <c r="G303" t="s">
        <v>3726</v>
      </c>
      <c r="H303" s="4"/>
      <c r="I303" s="4"/>
      <c r="J303" s="4" t="s">
        <v>1540</v>
      </c>
    </row>
    <row r="304" spans="2:10" x14ac:dyDescent="0.55000000000000004">
      <c r="B304" t="s">
        <v>1382</v>
      </c>
      <c r="C304" t="s">
        <v>166</v>
      </c>
      <c r="D304" s="4">
        <v>71</v>
      </c>
      <c r="E304" s="2">
        <f t="shared" si="6"/>
        <v>0.6228070175438597</v>
      </c>
      <c r="F304" s="4" t="s">
        <v>264</v>
      </c>
      <c r="G304" t="s">
        <v>3724</v>
      </c>
      <c r="H304" s="4"/>
      <c r="I304" s="4"/>
      <c r="J304" s="4" t="s">
        <v>192</v>
      </c>
    </row>
    <row r="305" spans="2:10" x14ac:dyDescent="0.55000000000000004">
      <c r="B305" t="s">
        <v>1382</v>
      </c>
      <c r="C305" t="s">
        <v>166</v>
      </c>
      <c r="D305" s="4">
        <v>72</v>
      </c>
      <c r="E305" s="2">
        <f t="shared" si="6"/>
        <v>0.63157894736842102</v>
      </c>
      <c r="F305" s="4" t="s">
        <v>264</v>
      </c>
      <c r="G305" t="s">
        <v>3724</v>
      </c>
      <c r="H305" s="4"/>
      <c r="I305" s="4"/>
      <c r="J305" s="4" t="s">
        <v>1541</v>
      </c>
    </row>
    <row r="306" spans="2:10" x14ac:dyDescent="0.55000000000000004">
      <c r="B306" t="s">
        <v>1382</v>
      </c>
      <c r="C306" t="s">
        <v>166</v>
      </c>
      <c r="D306" s="4">
        <v>73</v>
      </c>
      <c r="E306" s="2">
        <f t="shared" si="6"/>
        <v>0.64035087719298245</v>
      </c>
      <c r="F306" s="4" t="s">
        <v>264</v>
      </c>
      <c r="G306" t="s">
        <v>3724</v>
      </c>
      <c r="H306" s="4"/>
      <c r="I306" s="4"/>
      <c r="J306" s="4" t="s">
        <v>1542</v>
      </c>
    </row>
    <row r="307" spans="2:10" x14ac:dyDescent="0.55000000000000004">
      <c r="B307" t="s">
        <v>1382</v>
      </c>
      <c r="C307" t="s">
        <v>166</v>
      </c>
      <c r="D307" s="4">
        <v>74</v>
      </c>
      <c r="E307" s="2">
        <f t="shared" si="6"/>
        <v>0.64912280701754388</v>
      </c>
      <c r="F307" s="4" t="s">
        <v>254</v>
      </c>
      <c r="G307" t="s">
        <v>3724</v>
      </c>
      <c r="H307" s="4"/>
      <c r="I307" s="4"/>
      <c r="J307" s="4" t="s">
        <v>239</v>
      </c>
    </row>
    <row r="308" spans="2:10" x14ac:dyDescent="0.55000000000000004">
      <c r="B308" t="s">
        <v>1382</v>
      </c>
      <c r="C308" t="s">
        <v>166</v>
      </c>
      <c r="D308" s="4">
        <v>75</v>
      </c>
      <c r="E308" s="2">
        <f t="shared" si="6"/>
        <v>0.65789473684210531</v>
      </c>
      <c r="F308" s="4" t="s">
        <v>262</v>
      </c>
      <c r="G308" t="s">
        <v>3723</v>
      </c>
      <c r="H308" s="4">
        <v>30</v>
      </c>
      <c r="I308" s="4"/>
      <c r="J308" s="4" t="s">
        <v>1543</v>
      </c>
    </row>
    <row r="309" spans="2:10" x14ac:dyDescent="0.55000000000000004">
      <c r="B309" t="s">
        <v>1382</v>
      </c>
      <c r="C309" t="s">
        <v>166</v>
      </c>
      <c r="D309" s="4">
        <v>76</v>
      </c>
      <c r="E309" s="2">
        <f t="shared" si="6"/>
        <v>0.66666666666666663</v>
      </c>
      <c r="F309" s="4" t="s">
        <v>254</v>
      </c>
      <c r="G309" t="s">
        <v>3724</v>
      </c>
      <c r="H309" s="4"/>
      <c r="I309" s="4"/>
      <c r="J309" s="4" t="s">
        <v>1544</v>
      </c>
    </row>
    <row r="310" spans="2:10" x14ac:dyDescent="0.55000000000000004">
      <c r="B310" t="s">
        <v>1382</v>
      </c>
      <c r="C310" t="s">
        <v>166</v>
      </c>
      <c r="D310" s="4">
        <v>77</v>
      </c>
      <c r="E310" s="2">
        <f t="shared" si="6"/>
        <v>0.67543859649122806</v>
      </c>
      <c r="F310" s="4" t="s">
        <v>1088</v>
      </c>
      <c r="G310" t="s">
        <v>3726</v>
      </c>
      <c r="H310" s="4"/>
      <c r="I310" s="4"/>
      <c r="J310" s="4" t="s">
        <v>1545</v>
      </c>
    </row>
    <row r="311" spans="2:10" x14ac:dyDescent="0.55000000000000004">
      <c r="B311" t="s">
        <v>1382</v>
      </c>
      <c r="C311" t="s">
        <v>166</v>
      </c>
      <c r="D311" s="4">
        <v>78</v>
      </c>
      <c r="E311" s="2">
        <f t="shared" si="6"/>
        <v>0.68421052631578949</v>
      </c>
      <c r="F311" s="4" t="s">
        <v>254</v>
      </c>
      <c r="G311" t="s">
        <v>3724</v>
      </c>
      <c r="H311" s="4"/>
      <c r="I311" s="4"/>
      <c r="J311" s="4" t="s">
        <v>246</v>
      </c>
    </row>
    <row r="312" spans="2:10" x14ac:dyDescent="0.55000000000000004">
      <c r="B312" t="s">
        <v>1382</v>
      </c>
      <c r="C312" t="s">
        <v>166</v>
      </c>
      <c r="D312" s="4">
        <v>79</v>
      </c>
      <c r="E312" s="2">
        <f t="shared" si="6"/>
        <v>0.69298245614035092</v>
      </c>
      <c r="F312" s="4" t="s">
        <v>418</v>
      </c>
      <c r="G312" t="s">
        <v>3721</v>
      </c>
      <c r="H312" s="4"/>
      <c r="I312" s="4"/>
      <c r="J312" s="4" t="s">
        <v>1546</v>
      </c>
    </row>
    <row r="313" spans="2:10" x14ac:dyDescent="0.55000000000000004">
      <c r="B313" t="s">
        <v>1382</v>
      </c>
      <c r="C313" t="s">
        <v>166</v>
      </c>
      <c r="D313" s="4">
        <v>80</v>
      </c>
      <c r="E313" s="2">
        <f t="shared" si="6"/>
        <v>0.70175438596491224</v>
      </c>
      <c r="F313" s="4" t="s">
        <v>315</v>
      </c>
      <c r="G313" t="s">
        <v>3724</v>
      </c>
      <c r="H313" s="4"/>
      <c r="I313" s="4"/>
      <c r="J313" s="4" t="s">
        <v>220</v>
      </c>
    </row>
    <row r="314" spans="2:10" x14ac:dyDescent="0.55000000000000004">
      <c r="B314" t="s">
        <v>1382</v>
      </c>
      <c r="C314" t="s">
        <v>166</v>
      </c>
      <c r="D314" s="4">
        <v>81</v>
      </c>
      <c r="E314" s="2">
        <f t="shared" si="6"/>
        <v>0.71052631578947367</v>
      </c>
      <c r="F314" s="4" t="s">
        <v>264</v>
      </c>
      <c r="G314" t="s">
        <v>3724</v>
      </c>
      <c r="H314" s="4"/>
      <c r="I314" s="4"/>
      <c r="J314" s="4" t="s">
        <v>229</v>
      </c>
    </row>
    <row r="315" spans="2:10" x14ac:dyDescent="0.55000000000000004">
      <c r="B315" t="s">
        <v>1382</v>
      </c>
      <c r="C315" t="s">
        <v>166</v>
      </c>
      <c r="D315" s="4">
        <v>82</v>
      </c>
      <c r="E315" s="2">
        <f t="shared" si="6"/>
        <v>0.7192982456140351</v>
      </c>
      <c r="F315" s="4" t="s">
        <v>348</v>
      </c>
      <c r="G315" t="s">
        <v>3724</v>
      </c>
      <c r="H315" s="4"/>
      <c r="I315" s="4"/>
      <c r="J315" s="4" t="s">
        <v>1215</v>
      </c>
    </row>
    <row r="316" spans="2:10" x14ac:dyDescent="0.55000000000000004">
      <c r="B316" t="s">
        <v>1382</v>
      </c>
      <c r="C316" t="s">
        <v>166</v>
      </c>
      <c r="D316" s="4">
        <v>83</v>
      </c>
      <c r="E316" s="2">
        <f t="shared" si="6"/>
        <v>0.72807017543859653</v>
      </c>
      <c r="F316" s="4" t="s">
        <v>504</v>
      </c>
      <c r="G316" t="s">
        <v>3721</v>
      </c>
      <c r="H316" s="4"/>
      <c r="I316" s="4"/>
      <c r="J316" s="4" t="s">
        <v>1217</v>
      </c>
    </row>
    <row r="317" spans="2:10" x14ac:dyDescent="0.55000000000000004">
      <c r="B317" t="s">
        <v>1382</v>
      </c>
      <c r="C317" t="s">
        <v>166</v>
      </c>
      <c r="D317" s="4">
        <v>84</v>
      </c>
      <c r="E317" s="2">
        <f t="shared" si="6"/>
        <v>0.73684210526315785</v>
      </c>
      <c r="F317" s="4" t="s">
        <v>348</v>
      </c>
      <c r="G317" t="s">
        <v>3724</v>
      </c>
      <c r="H317" s="4"/>
      <c r="I317" s="4"/>
      <c r="J317" s="4" t="s">
        <v>1547</v>
      </c>
    </row>
    <row r="318" spans="2:10" x14ac:dyDescent="0.55000000000000004">
      <c r="B318" t="s">
        <v>1382</v>
      </c>
      <c r="C318" t="s">
        <v>166</v>
      </c>
      <c r="D318" s="4">
        <v>85</v>
      </c>
      <c r="E318" s="2">
        <f t="shared" si="6"/>
        <v>0.74561403508771928</v>
      </c>
      <c r="F318" s="4" t="s">
        <v>252</v>
      </c>
      <c r="G318" t="s">
        <v>3724</v>
      </c>
      <c r="H318" s="4"/>
      <c r="I318" s="4"/>
      <c r="J318" s="4" t="s">
        <v>226</v>
      </c>
    </row>
    <row r="319" spans="2:10" x14ac:dyDescent="0.55000000000000004">
      <c r="B319" t="s">
        <v>1382</v>
      </c>
      <c r="C319" t="s">
        <v>166</v>
      </c>
      <c r="D319" s="4">
        <v>86</v>
      </c>
      <c r="E319" s="2">
        <f t="shared" si="6"/>
        <v>0.75438596491228072</v>
      </c>
      <c r="F319" s="4" t="s">
        <v>264</v>
      </c>
      <c r="G319" t="s">
        <v>3724</v>
      </c>
      <c r="H319" s="4"/>
      <c r="I319" s="4"/>
      <c r="J319" s="4" t="s">
        <v>1548</v>
      </c>
    </row>
    <row r="320" spans="2:10" x14ac:dyDescent="0.55000000000000004">
      <c r="B320" t="s">
        <v>1382</v>
      </c>
      <c r="C320" t="s">
        <v>166</v>
      </c>
      <c r="D320" s="4">
        <v>87</v>
      </c>
      <c r="E320" s="2">
        <f t="shared" si="6"/>
        <v>0.76315789473684215</v>
      </c>
      <c r="F320" s="4" t="s">
        <v>254</v>
      </c>
      <c r="G320" t="s">
        <v>3724</v>
      </c>
      <c r="H320" s="4"/>
      <c r="I320" s="4"/>
      <c r="J320" s="4" t="s">
        <v>1549</v>
      </c>
    </row>
    <row r="321" spans="1:11" x14ac:dyDescent="0.55000000000000004">
      <c r="B321" t="s">
        <v>1382</v>
      </c>
      <c r="C321" t="s">
        <v>166</v>
      </c>
      <c r="D321" s="4">
        <v>88</v>
      </c>
      <c r="E321" s="2">
        <f t="shared" si="6"/>
        <v>0.77192982456140347</v>
      </c>
      <c r="F321" s="4" t="s">
        <v>256</v>
      </c>
      <c r="G321" t="s">
        <v>3724</v>
      </c>
      <c r="H321" s="4"/>
      <c r="I321" s="4"/>
      <c r="J321" s="4" t="s">
        <v>1550</v>
      </c>
    </row>
    <row r="322" spans="1:11" x14ac:dyDescent="0.55000000000000004">
      <c r="B322" t="s">
        <v>1382</v>
      </c>
      <c r="C322" t="s">
        <v>166</v>
      </c>
      <c r="D322" s="4">
        <v>89</v>
      </c>
      <c r="E322" s="2">
        <f t="shared" si="6"/>
        <v>0.7807017543859649</v>
      </c>
      <c r="F322" s="4" t="s">
        <v>545</v>
      </c>
      <c r="G322" t="s">
        <v>3726</v>
      </c>
      <c r="H322" s="4">
        <v>31</v>
      </c>
      <c r="I322" s="4"/>
      <c r="J322" s="4" t="s">
        <v>1551</v>
      </c>
    </row>
    <row r="323" spans="1:11" x14ac:dyDescent="0.55000000000000004">
      <c r="A323" s="8"/>
      <c r="B323" s="8" t="s">
        <v>1382</v>
      </c>
      <c r="C323" s="8" t="s">
        <v>166</v>
      </c>
      <c r="D323" s="10">
        <v>90</v>
      </c>
      <c r="E323" s="9">
        <f t="shared" si="6"/>
        <v>0.78947368421052633</v>
      </c>
      <c r="F323" s="10" t="s">
        <v>310</v>
      </c>
      <c r="G323" s="8" t="s">
        <v>3726</v>
      </c>
      <c r="H323" s="10">
        <v>32</v>
      </c>
      <c r="I323" s="10"/>
      <c r="J323" s="10" t="s">
        <v>1304</v>
      </c>
      <c r="K323" s="8"/>
    </row>
    <row r="324" spans="1:11" x14ac:dyDescent="0.55000000000000004">
      <c r="B324" t="s">
        <v>1382</v>
      </c>
      <c r="C324" t="s">
        <v>166</v>
      </c>
      <c r="D324" s="4">
        <v>91</v>
      </c>
      <c r="E324" s="2">
        <f t="shared" si="6"/>
        <v>0.79824561403508776</v>
      </c>
      <c r="F324" s="4" t="s">
        <v>315</v>
      </c>
      <c r="G324" t="s">
        <v>3724</v>
      </c>
      <c r="H324" s="4"/>
      <c r="I324" s="4"/>
      <c r="J324" s="4" t="s">
        <v>237</v>
      </c>
    </row>
    <row r="325" spans="1:11" x14ac:dyDescent="0.55000000000000004">
      <c r="B325" t="s">
        <v>1382</v>
      </c>
      <c r="C325" t="s">
        <v>166</v>
      </c>
      <c r="D325" s="4">
        <v>92</v>
      </c>
      <c r="E325" s="2">
        <f t="shared" si="6"/>
        <v>0.80701754385964908</v>
      </c>
      <c r="F325" s="4" t="s">
        <v>330</v>
      </c>
      <c r="G325" t="s">
        <v>3724</v>
      </c>
      <c r="H325" s="4"/>
      <c r="I325" s="4"/>
      <c r="J325" s="4" t="s">
        <v>228</v>
      </c>
    </row>
    <row r="326" spans="1:11" x14ac:dyDescent="0.55000000000000004">
      <c r="B326" t="s">
        <v>1382</v>
      </c>
      <c r="C326" t="s">
        <v>166</v>
      </c>
      <c r="D326" s="4">
        <v>93</v>
      </c>
      <c r="E326" s="2">
        <f t="shared" si="6"/>
        <v>0.81578947368421051</v>
      </c>
      <c r="F326" s="4" t="s">
        <v>254</v>
      </c>
      <c r="G326" t="s">
        <v>3724</v>
      </c>
      <c r="H326" s="4"/>
      <c r="I326" s="4"/>
      <c r="J326" s="4" t="s">
        <v>1552</v>
      </c>
    </row>
    <row r="327" spans="1:11" x14ac:dyDescent="0.55000000000000004">
      <c r="B327" t="s">
        <v>1382</v>
      </c>
      <c r="C327" t="s">
        <v>166</v>
      </c>
      <c r="D327" s="4">
        <v>94</v>
      </c>
      <c r="E327" s="2">
        <f t="shared" si="6"/>
        <v>0.82456140350877194</v>
      </c>
      <c r="F327" s="4" t="s">
        <v>1338</v>
      </c>
      <c r="G327" t="s">
        <v>3722</v>
      </c>
      <c r="H327" s="4">
        <v>33</v>
      </c>
      <c r="I327" s="4"/>
      <c r="J327" s="4" t="s">
        <v>1553</v>
      </c>
    </row>
    <row r="328" spans="1:11" x14ac:dyDescent="0.55000000000000004">
      <c r="B328" t="s">
        <v>1382</v>
      </c>
      <c r="C328" t="s">
        <v>166</v>
      </c>
      <c r="D328" s="4">
        <v>95</v>
      </c>
      <c r="E328" s="2">
        <f t="shared" si="6"/>
        <v>0.83333333333333337</v>
      </c>
      <c r="F328" s="4" t="s">
        <v>315</v>
      </c>
      <c r="G328" t="s">
        <v>3724</v>
      </c>
      <c r="H328" s="4"/>
      <c r="I328" s="4"/>
      <c r="J328" s="4" t="s">
        <v>217</v>
      </c>
    </row>
    <row r="329" spans="1:11" x14ac:dyDescent="0.55000000000000004">
      <c r="A329" s="8"/>
      <c r="B329" s="8" t="s">
        <v>1382</v>
      </c>
      <c r="C329" s="8" t="s">
        <v>166</v>
      </c>
      <c r="D329" s="10">
        <v>96</v>
      </c>
      <c r="E329" s="9">
        <f t="shared" si="6"/>
        <v>0.84210526315789469</v>
      </c>
      <c r="F329" s="10" t="s">
        <v>310</v>
      </c>
      <c r="G329" s="8" t="s">
        <v>3726</v>
      </c>
      <c r="H329" s="10"/>
      <c r="I329" s="10"/>
      <c r="J329" s="10" t="s">
        <v>1554</v>
      </c>
      <c r="K329" s="8"/>
    </row>
    <row r="330" spans="1:11" x14ac:dyDescent="0.55000000000000004">
      <c r="B330" t="s">
        <v>1382</v>
      </c>
      <c r="C330" t="s">
        <v>166</v>
      </c>
      <c r="D330" s="4">
        <v>97</v>
      </c>
      <c r="E330" s="2">
        <f t="shared" si="6"/>
        <v>0.85087719298245612</v>
      </c>
      <c r="F330" s="4" t="s">
        <v>254</v>
      </c>
      <c r="G330" t="s">
        <v>3724</v>
      </c>
      <c r="H330" s="4"/>
      <c r="I330" s="4"/>
      <c r="J330" s="4" t="s">
        <v>1555</v>
      </c>
    </row>
    <row r="331" spans="1:11" x14ac:dyDescent="0.55000000000000004">
      <c r="B331" t="s">
        <v>1382</v>
      </c>
      <c r="C331" t="s">
        <v>166</v>
      </c>
      <c r="D331" s="4">
        <v>98</v>
      </c>
      <c r="E331" s="2">
        <f t="shared" si="6"/>
        <v>0.85964912280701755</v>
      </c>
      <c r="F331" s="4" t="s">
        <v>254</v>
      </c>
      <c r="G331" t="s">
        <v>3724</v>
      </c>
      <c r="H331" s="4"/>
      <c r="I331" s="4"/>
      <c r="J331" s="4" t="s">
        <v>1556</v>
      </c>
    </row>
    <row r="332" spans="1:11" x14ac:dyDescent="0.55000000000000004">
      <c r="B332" t="s">
        <v>1382</v>
      </c>
      <c r="C332" t="s">
        <v>166</v>
      </c>
      <c r="D332" s="4">
        <v>99</v>
      </c>
      <c r="E332" s="2">
        <f t="shared" si="6"/>
        <v>0.86842105263157898</v>
      </c>
      <c r="F332" s="4" t="s">
        <v>280</v>
      </c>
      <c r="G332" t="s">
        <v>3742</v>
      </c>
      <c r="H332" s="4">
        <v>34</v>
      </c>
      <c r="I332" s="4"/>
      <c r="J332" s="4" t="s">
        <v>1557</v>
      </c>
    </row>
    <row r="333" spans="1:11" x14ac:dyDescent="0.55000000000000004">
      <c r="B333" t="s">
        <v>1382</v>
      </c>
      <c r="C333" t="s">
        <v>166</v>
      </c>
      <c r="D333" s="4">
        <v>100</v>
      </c>
      <c r="E333" s="2">
        <f t="shared" si="6"/>
        <v>0.8771929824561403</v>
      </c>
      <c r="F333" s="4" t="s">
        <v>326</v>
      </c>
      <c r="G333" t="s">
        <v>3724</v>
      </c>
      <c r="H333" s="4"/>
      <c r="I333" s="4"/>
      <c r="J333" s="4" t="s">
        <v>1558</v>
      </c>
    </row>
    <row r="334" spans="1:11" x14ac:dyDescent="0.55000000000000004">
      <c r="A334" s="8"/>
      <c r="B334" s="8" t="s">
        <v>1382</v>
      </c>
      <c r="C334" s="8" t="s">
        <v>166</v>
      </c>
      <c r="D334" s="10">
        <v>101</v>
      </c>
      <c r="E334" s="9">
        <f t="shared" si="6"/>
        <v>0.88596491228070173</v>
      </c>
      <c r="F334" s="10" t="s">
        <v>310</v>
      </c>
      <c r="G334" s="8" t="s">
        <v>3726</v>
      </c>
      <c r="H334" s="10"/>
      <c r="I334" s="10"/>
      <c r="J334" s="10" t="s">
        <v>1559</v>
      </c>
      <c r="K334" s="8"/>
    </row>
    <row r="335" spans="1:11" x14ac:dyDescent="0.55000000000000004">
      <c r="B335" t="s">
        <v>1382</v>
      </c>
      <c r="C335" t="s">
        <v>166</v>
      </c>
      <c r="D335" s="4">
        <v>102</v>
      </c>
      <c r="E335" s="2">
        <f t="shared" si="6"/>
        <v>0.89473684210526316</v>
      </c>
      <c r="F335" s="4" t="s">
        <v>474</v>
      </c>
      <c r="G335" t="s">
        <v>3724</v>
      </c>
      <c r="H335" s="4"/>
      <c r="I335" s="4"/>
      <c r="J335" s="4" t="s">
        <v>238</v>
      </c>
    </row>
    <row r="336" spans="1:11" x14ac:dyDescent="0.55000000000000004">
      <c r="B336" t="s">
        <v>1382</v>
      </c>
      <c r="C336" t="s">
        <v>166</v>
      </c>
      <c r="D336" s="4">
        <v>103</v>
      </c>
      <c r="E336" s="2">
        <f t="shared" si="6"/>
        <v>0.90350877192982459</v>
      </c>
      <c r="F336" s="4" t="s">
        <v>326</v>
      </c>
      <c r="G336" t="s">
        <v>3724</v>
      </c>
      <c r="H336" s="4"/>
      <c r="I336" s="4"/>
      <c r="J336" s="4" t="s">
        <v>1560</v>
      </c>
    </row>
    <row r="337" spans="2:10" x14ac:dyDescent="0.55000000000000004">
      <c r="B337" t="s">
        <v>1382</v>
      </c>
      <c r="C337" t="s">
        <v>166</v>
      </c>
      <c r="D337" s="4">
        <v>104</v>
      </c>
      <c r="E337" s="2">
        <f t="shared" si="6"/>
        <v>0.91228070175438591</v>
      </c>
      <c r="F337" s="4" t="s">
        <v>300</v>
      </c>
      <c r="G337" t="s">
        <v>3724</v>
      </c>
      <c r="H337" s="4"/>
      <c r="I337" s="4"/>
      <c r="J337" s="4" t="s">
        <v>235</v>
      </c>
    </row>
    <row r="338" spans="2:10" x14ac:dyDescent="0.55000000000000004">
      <c r="B338" t="s">
        <v>1382</v>
      </c>
      <c r="C338" t="s">
        <v>166</v>
      </c>
      <c r="D338" s="4">
        <v>105</v>
      </c>
      <c r="E338" s="2">
        <f t="shared" si="6"/>
        <v>0.92105263157894735</v>
      </c>
      <c r="F338" s="4" t="s">
        <v>1561</v>
      </c>
      <c r="G338" t="s">
        <v>3726</v>
      </c>
      <c r="H338" s="4">
        <v>35</v>
      </c>
      <c r="I338" s="4"/>
      <c r="J338" s="4" t="s">
        <v>1562</v>
      </c>
    </row>
    <row r="339" spans="2:10" x14ac:dyDescent="0.55000000000000004">
      <c r="B339" t="s">
        <v>1382</v>
      </c>
      <c r="C339" t="s">
        <v>166</v>
      </c>
      <c r="D339" s="4">
        <v>106</v>
      </c>
      <c r="E339" s="2">
        <f t="shared" si="6"/>
        <v>0.92982456140350878</v>
      </c>
      <c r="F339" s="4" t="s">
        <v>264</v>
      </c>
      <c r="G339" t="s">
        <v>3724</v>
      </c>
      <c r="H339" s="4"/>
      <c r="I339" s="4"/>
      <c r="J339" s="4" t="s">
        <v>1563</v>
      </c>
    </row>
    <row r="340" spans="2:10" x14ac:dyDescent="0.55000000000000004">
      <c r="B340" t="s">
        <v>1382</v>
      </c>
      <c r="C340" t="s">
        <v>166</v>
      </c>
      <c r="D340" s="4">
        <v>107</v>
      </c>
      <c r="E340" s="2">
        <f t="shared" si="6"/>
        <v>0.93859649122807021</v>
      </c>
      <c r="F340" s="4" t="s">
        <v>300</v>
      </c>
      <c r="G340" t="s">
        <v>3724</v>
      </c>
      <c r="H340" s="4"/>
      <c r="I340" s="4"/>
      <c r="J340" s="4" t="s">
        <v>1564</v>
      </c>
    </row>
    <row r="341" spans="2:10" x14ac:dyDescent="0.55000000000000004">
      <c r="B341" t="s">
        <v>1382</v>
      </c>
      <c r="C341" t="s">
        <v>166</v>
      </c>
      <c r="D341" s="4">
        <v>108</v>
      </c>
      <c r="E341" s="2">
        <f t="shared" si="6"/>
        <v>0.94736842105263153</v>
      </c>
      <c r="F341" s="4" t="s">
        <v>264</v>
      </c>
      <c r="G341" t="s">
        <v>3724</v>
      </c>
      <c r="H341" s="4"/>
      <c r="I341" s="4"/>
      <c r="J341" s="4" t="s">
        <v>1565</v>
      </c>
    </row>
    <row r="342" spans="2:10" x14ac:dyDescent="0.55000000000000004">
      <c r="B342" t="s">
        <v>1382</v>
      </c>
      <c r="C342" t="s">
        <v>166</v>
      </c>
      <c r="D342" s="4">
        <v>109</v>
      </c>
      <c r="E342" s="2">
        <f t="shared" si="6"/>
        <v>0.95614035087719296</v>
      </c>
      <c r="F342" s="4" t="s">
        <v>1381</v>
      </c>
      <c r="G342" t="s">
        <v>3724</v>
      </c>
      <c r="H342" s="4"/>
      <c r="I342" s="4"/>
      <c r="J342" s="4" t="s">
        <v>241</v>
      </c>
    </row>
    <row r="343" spans="2:10" x14ac:dyDescent="0.55000000000000004">
      <c r="B343" t="s">
        <v>1382</v>
      </c>
      <c r="C343" t="s">
        <v>166</v>
      </c>
      <c r="D343" s="4">
        <v>110</v>
      </c>
      <c r="E343" s="2">
        <f t="shared" si="6"/>
        <v>0.96491228070175439</v>
      </c>
      <c r="F343" s="4" t="s">
        <v>254</v>
      </c>
      <c r="G343" t="s">
        <v>3724</v>
      </c>
      <c r="H343" s="4"/>
      <c r="I343" s="4"/>
      <c r="J343" s="4" t="s">
        <v>1566</v>
      </c>
    </row>
    <row r="344" spans="2:10" x14ac:dyDescent="0.55000000000000004">
      <c r="B344" t="s">
        <v>1382</v>
      </c>
      <c r="C344" t="s">
        <v>166</v>
      </c>
      <c r="D344" s="4">
        <v>111</v>
      </c>
      <c r="E344" s="2">
        <f t="shared" si="6"/>
        <v>0.97368421052631582</v>
      </c>
      <c r="F344" s="4" t="s">
        <v>378</v>
      </c>
      <c r="G344" t="s">
        <v>3724</v>
      </c>
      <c r="H344" s="4"/>
      <c r="I344" s="4"/>
      <c r="J344" s="4" t="s">
        <v>1216</v>
      </c>
    </row>
    <row r="345" spans="2:10" x14ac:dyDescent="0.55000000000000004">
      <c r="B345" t="s">
        <v>1382</v>
      </c>
      <c r="C345" t="s">
        <v>166</v>
      </c>
      <c r="D345" s="4">
        <v>112</v>
      </c>
      <c r="E345" s="2">
        <f t="shared" si="6"/>
        <v>0.98245614035087714</v>
      </c>
      <c r="F345" s="4" t="s">
        <v>276</v>
      </c>
      <c r="G345" t="s">
        <v>3724</v>
      </c>
      <c r="H345" s="4"/>
      <c r="I345" s="4"/>
      <c r="J345" s="4" t="s">
        <v>1567</v>
      </c>
    </row>
    <row r="346" spans="2:10" x14ac:dyDescent="0.55000000000000004">
      <c r="B346" t="s">
        <v>1382</v>
      </c>
      <c r="C346" t="s">
        <v>166</v>
      </c>
      <c r="D346" s="4">
        <v>113</v>
      </c>
      <c r="E346" s="2">
        <f t="shared" si="6"/>
        <v>0.99122807017543857</v>
      </c>
      <c r="F346" s="4" t="s">
        <v>315</v>
      </c>
      <c r="G346" t="s">
        <v>3724</v>
      </c>
      <c r="H346" s="4"/>
      <c r="I346" s="4"/>
      <c r="J346" s="4" t="s">
        <v>245</v>
      </c>
    </row>
    <row r="347" spans="2:10" x14ac:dyDescent="0.55000000000000004">
      <c r="B347" t="s">
        <v>1382</v>
      </c>
      <c r="C347" t="s">
        <v>166</v>
      </c>
      <c r="D347" s="4">
        <v>114</v>
      </c>
      <c r="E347" s="2">
        <f t="shared" si="6"/>
        <v>1</v>
      </c>
      <c r="F347" s="4" t="s">
        <v>1381</v>
      </c>
      <c r="G347" t="s">
        <v>3724</v>
      </c>
      <c r="H347" s="4"/>
      <c r="I347" s="4"/>
      <c r="J347" s="4" t="s">
        <v>1568</v>
      </c>
    </row>
    <row r="348" spans="2:10" x14ac:dyDescent="0.55000000000000004">
      <c r="B348" t="s">
        <v>1382</v>
      </c>
      <c r="C348" t="s">
        <v>166</v>
      </c>
      <c r="D348" s="4">
        <v>114</v>
      </c>
      <c r="E348" s="2">
        <f t="shared" si="6"/>
        <v>1</v>
      </c>
      <c r="F348" s="4" t="s">
        <v>442</v>
      </c>
      <c r="G348" t="s">
        <v>3743</v>
      </c>
      <c r="H348" s="4">
        <v>36</v>
      </c>
      <c r="I348" s="4" t="s">
        <v>3727</v>
      </c>
      <c r="J348" s="4" t="s">
        <v>1569</v>
      </c>
    </row>
    <row r="349" spans="2:10" x14ac:dyDescent="0.55000000000000004">
      <c r="B349" t="s">
        <v>1382</v>
      </c>
      <c r="C349" t="s">
        <v>646</v>
      </c>
      <c r="D349" s="4">
        <v>1</v>
      </c>
      <c r="E349" s="2">
        <f>D349/107</f>
        <v>9.3457943925233638E-3</v>
      </c>
      <c r="F349" s="4" t="s">
        <v>276</v>
      </c>
      <c r="G349" t="s">
        <v>3724</v>
      </c>
      <c r="H349" s="4">
        <v>1</v>
      </c>
      <c r="I349" s="4" t="s">
        <v>2121</v>
      </c>
      <c r="J349" s="4" t="s">
        <v>1570</v>
      </c>
    </row>
    <row r="350" spans="2:10" x14ac:dyDescent="0.55000000000000004">
      <c r="B350" t="s">
        <v>1382</v>
      </c>
      <c r="C350" t="s">
        <v>646</v>
      </c>
      <c r="D350" s="4">
        <v>2</v>
      </c>
      <c r="E350" s="2">
        <f t="shared" ref="E350:E413" si="7">D350/107</f>
        <v>1.8691588785046728E-2</v>
      </c>
      <c r="F350" s="4" t="s">
        <v>305</v>
      </c>
      <c r="G350" t="s">
        <v>3723</v>
      </c>
      <c r="H350" s="4">
        <v>2</v>
      </c>
      <c r="I350" s="4" t="s">
        <v>2121</v>
      </c>
      <c r="J350" s="4" t="s">
        <v>1177</v>
      </c>
    </row>
    <row r="351" spans="2:10" x14ac:dyDescent="0.55000000000000004">
      <c r="B351" t="s">
        <v>1382</v>
      </c>
      <c r="C351" t="s">
        <v>646</v>
      </c>
      <c r="D351" s="4">
        <v>3</v>
      </c>
      <c r="E351" s="2">
        <f t="shared" si="7"/>
        <v>2.8037383177570093E-2</v>
      </c>
      <c r="F351" s="4" t="s">
        <v>276</v>
      </c>
      <c r="G351" t="s">
        <v>3724</v>
      </c>
      <c r="H351" s="4"/>
      <c r="I351" s="4"/>
      <c r="J351" s="4" t="s">
        <v>655</v>
      </c>
    </row>
    <row r="352" spans="2:10" x14ac:dyDescent="0.55000000000000004">
      <c r="B352" t="s">
        <v>1382</v>
      </c>
      <c r="C352" t="s">
        <v>646</v>
      </c>
      <c r="D352" s="4">
        <v>4</v>
      </c>
      <c r="E352" s="2">
        <f t="shared" si="7"/>
        <v>3.7383177570093455E-2</v>
      </c>
      <c r="F352" s="4" t="s">
        <v>274</v>
      </c>
      <c r="G352" t="s">
        <v>3725</v>
      </c>
      <c r="H352" s="4">
        <v>3</v>
      </c>
      <c r="I352" s="4" t="s">
        <v>2121</v>
      </c>
      <c r="J352" s="4" t="s">
        <v>664</v>
      </c>
    </row>
    <row r="353" spans="2:10" x14ac:dyDescent="0.55000000000000004">
      <c r="B353" t="s">
        <v>1382</v>
      </c>
      <c r="C353" t="s">
        <v>646</v>
      </c>
      <c r="D353" s="4">
        <v>5</v>
      </c>
      <c r="E353" s="2">
        <f t="shared" si="7"/>
        <v>4.6728971962616821E-2</v>
      </c>
      <c r="F353" s="4" t="s">
        <v>252</v>
      </c>
      <c r="G353" t="s">
        <v>3724</v>
      </c>
      <c r="H353" s="4">
        <v>4</v>
      </c>
      <c r="I353" s="4" t="s">
        <v>2121</v>
      </c>
      <c r="J353" s="4" t="s">
        <v>650</v>
      </c>
    </row>
    <row r="354" spans="2:10" x14ac:dyDescent="0.55000000000000004">
      <c r="B354" t="s">
        <v>1382</v>
      </c>
      <c r="C354" t="s">
        <v>646</v>
      </c>
      <c r="D354" s="4">
        <v>6</v>
      </c>
      <c r="E354" s="2">
        <f t="shared" si="7"/>
        <v>5.6074766355140186E-2</v>
      </c>
      <c r="F354" s="4" t="s">
        <v>378</v>
      </c>
      <c r="G354" t="s">
        <v>3724</v>
      </c>
      <c r="H354" s="4">
        <v>5</v>
      </c>
      <c r="I354" s="4" t="s">
        <v>2121</v>
      </c>
      <c r="J354" s="4" t="s">
        <v>654</v>
      </c>
    </row>
    <row r="355" spans="2:10" x14ac:dyDescent="0.55000000000000004">
      <c r="B355" t="s">
        <v>1382</v>
      </c>
      <c r="C355" t="s">
        <v>646</v>
      </c>
      <c r="D355" s="4">
        <v>7</v>
      </c>
      <c r="E355" s="2">
        <f t="shared" si="7"/>
        <v>6.5420560747663545E-2</v>
      </c>
      <c r="F355" s="4" t="s">
        <v>256</v>
      </c>
      <c r="G355" t="s">
        <v>3724</v>
      </c>
      <c r="H355" s="4">
        <v>6</v>
      </c>
      <c r="I355" s="4" t="s">
        <v>2121</v>
      </c>
      <c r="J355" s="4" t="s">
        <v>1571</v>
      </c>
    </row>
    <row r="356" spans="2:10" x14ac:dyDescent="0.55000000000000004">
      <c r="B356" t="s">
        <v>1382</v>
      </c>
      <c r="C356" t="s">
        <v>646</v>
      </c>
      <c r="D356" s="4">
        <v>8</v>
      </c>
      <c r="E356" s="2">
        <f t="shared" si="7"/>
        <v>7.476635514018691E-2</v>
      </c>
      <c r="F356" s="4" t="s">
        <v>252</v>
      </c>
      <c r="G356" t="s">
        <v>3724</v>
      </c>
      <c r="H356" s="4"/>
      <c r="I356" s="4"/>
      <c r="J356" s="4" t="s">
        <v>657</v>
      </c>
    </row>
    <row r="357" spans="2:10" x14ac:dyDescent="0.55000000000000004">
      <c r="B357" t="s">
        <v>1382</v>
      </c>
      <c r="C357" t="s">
        <v>646</v>
      </c>
      <c r="D357" s="4">
        <v>9</v>
      </c>
      <c r="E357" s="2">
        <f t="shared" si="7"/>
        <v>8.4112149532710276E-2</v>
      </c>
      <c r="F357" s="4" t="s">
        <v>348</v>
      </c>
      <c r="G357" t="s">
        <v>3724</v>
      </c>
      <c r="H357" s="4">
        <v>7</v>
      </c>
      <c r="I357" s="4" t="s">
        <v>2121</v>
      </c>
      <c r="J357" s="4" t="s">
        <v>652</v>
      </c>
    </row>
    <row r="358" spans="2:10" x14ac:dyDescent="0.55000000000000004">
      <c r="B358" t="s">
        <v>1382</v>
      </c>
      <c r="C358" t="s">
        <v>646</v>
      </c>
      <c r="D358" s="4">
        <v>10</v>
      </c>
      <c r="E358" s="2">
        <f t="shared" si="7"/>
        <v>9.3457943925233641E-2</v>
      </c>
      <c r="F358" s="4" t="s">
        <v>269</v>
      </c>
      <c r="G358" t="s">
        <v>3724</v>
      </c>
      <c r="H358" s="4">
        <v>8</v>
      </c>
      <c r="I358" s="4" t="s">
        <v>2121</v>
      </c>
      <c r="J358" s="4" t="s">
        <v>735</v>
      </c>
    </row>
    <row r="359" spans="2:10" x14ac:dyDescent="0.55000000000000004">
      <c r="B359" t="s">
        <v>1382</v>
      </c>
      <c r="C359" t="s">
        <v>646</v>
      </c>
      <c r="D359" s="4">
        <v>11</v>
      </c>
      <c r="E359" s="2">
        <f t="shared" si="7"/>
        <v>0.10280373831775701</v>
      </c>
      <c r="F359" s="4" t="s">
        <v>264</v>
      </c>
      <c r="G359" t="s">
        <v>3724</v>
      </c>
      <c r="H359" s="4">
        <v>9</v>
      </c>
      <c r="I359" s="4" t="s">
        <v>2121</v>
      </c>
      <c r="J359" s="4" t="s">
        <v>648</v>
      </c>
    </row>
    <row r="360" spans="2:10" x14ac:dyDescent="0.55000000000000004">
      <c r="B360" t="s">
        <v>1382</v>
      </c>
      <c r="C360" t="s">
        <v>646</v>
      </c>
      <c r="D360" s="4">
        <v>12</v>
      </c>
      <c r="E360" s="2">
        <f t="shared" si="7"/>
        <v>0.11214953271028037</v>
      </c>
      <c r="F360" s="4" t="s">
        <v>305</v>
      </c>
      <c r="G360" t="s">
        <v>3723</v>
      </c>
      <c r="H360" s="4"/>
      <c r="I360" s="4"/>
      <c r="J360" s="4" t="s">
        <v>656</v>
      </c>
    </row>
    <row r="361" spans="2:10" x14ac:dyDescent="0.55000000000000004">
      <c r="B361" t="s">
        <v>1382</v>
      </c>
      <c r="C361" t="s">
        <v>646</v>
      </c>
      <c r="D361" s="4">
        <v>13</v>
      </c>
      <c r="E361" s="2">
        <f t="shared" si="7"/>
        <v>0.12149532710280374</v>
      </c>
      <c r="F361" s="4" t="s">
        <v>494</v>
      </c>
      <c r="G361" t="s">
        <v>3724</v>
      </c>
      <c r="H361" s="4">
        <v>10</v>
      </c>
      <c r="I361" s="4" t="s">
        <v>2121</v>
      </c>
      <c r="J361" s="4" t="s">
        <v>649</v>
      </c>
    </row>
    <row r="362" spans="2:10" x14ac:dyDescent="0.55000000000000004">
      <c r="B362" t="s">
        <v>1382</v>
      </c>
      <c r="C362" t="s">
        <v>646</v>
      </c>
      <c r="D362" s="4">
        <v>14</v>
      </c>
      <c r="E362" s="2">
        <f t="shared" si="7"/>
        <v>0.13084112149532709</v>
      </c>
      <c r="F362" s="4" t="s">
        <v>418</v>
      </c>
      <c r="G362" t="s">
        <v>3721</v>
      </c>
      <c r="H362" s="4">
        <v>11</v>
      </c>
      <c r="I362" s="4" t="s">
        <v>3728</v>
      </c>
      <c r="J362" s="4" t="s">
        <v>1166</v>
      </c>
    </row>
    <row r="363" spans="2:10" x14ac:dyDescent="0.55000000000000004">
      <c r="B363" t="s">
        <v>1382</v>
      </c>
      <c r="C363" t="s">
        <v>646</v>
      </c>
      <c r="D363" s="4">
        <v>15</v>
      </c>
      <c r="E363" s="2">
        <f t="shared" si="7"/>
        <v>0.14018691588785046</v>
      </c>
      <c r="F363" s="4" t="s">
        <v>296</v>
      </c>
      <c r="G363" t="s">
        <v>3724</v>
      </c>
      <c r="H363" s="4">
        <v>12</v>
      </c>
      <c r="I363" s="4" t="s">
        <v>2121</v>
      </c>
      <c r="J363" s="4" t="s">
        <v>1572</v>
      </c>
    </row>
    <row r="364" spans="2:10" x14ac:dyDescent="0.55000000000000004">
      <c r="B364" t="s">
        <v>1382</v>
      </c>
      <c r="C364" t="s">
        <v>646</v>
      </c>
      <c r="D364" s="4">
        <v>16</v>
      </c>
      <c r="E364" s="2">
        <f t="shared" si="7"/>
        <v>0.14953271028037382</v>
      </c>
      <c r="F364" s="4" t="s">
        <v>252</v>
      </c>
      <c r="G364" t="s">
        <v>3724</v>
      </c>
      <c r="H364" s="4"/>
      <c r="I364" s="4"/>
      <c r="J364" s="4" t="s">
        <v>670</v>
      </c>
    </row>
    <row r="365" spans="2:10" x14ac:dyDescent="0.55000000000000004">
      <c r="B365" t="s">
        <v>1382</v>
      </c>
      <c r="C365" t="s">
        <v>646</v>
      </c>
      <c r="D365" s="4">
        <v>17</v>
      </c>
      <c r="E365" s="2">
        <f t="shared" si="7"/>
        <v>0.15887850467289719</v>
      </c>
      <c r="F365" s="4" t="s">
        <v>504</v>
      </c>
      <c r="G365" t="s">
        <v>3721</v>
      </c>
      <c r="H365" s="4">
        <v>13</v>
      </c>
      <c r="I365" s="4" t="s">
        <v>2121</v>
      </c>
      <c r="J365" s="4" t="s">
        <v>647</v>
      </c>
    </row>
    <row r="366" spans="2:10" x14ac:dyDescent="0.55000000000000004">
      <c r="B366" t="s">
        <v>1382</v>
      </c>
      <c r="C366" t="s">
        <v>646</v>
      </c>
      <c r="D366" s="4">
        <v>18</v>
      </c>
      <c r="E366" s="2">
        <f t="shared" si="7"/>
        <v>0.16822429906542055</v>
      </c>
      <c r="F366" s="4" t="s">
        <v>315</v>
      </c>
      <c r="G366" t="s">
        <v>3724</v>
      </c>
      <c r="H366" s="4">
        <v>14</v>
      </c>
      <c r="I366" s="4" t="s">
        <v>2121</v>
      </c>
      <c r="J366" s="4" t="s">
        <v>1573</v>
      </c>
    </row>
    <row r="367" spans="2:10" x14ac:dyDescent="0.55000000000000004">
      <c r="B367" t="s">
        <v>1382</v>
      </c>
      <c r="C367" t="s">
        <v>646</v>
      </c>
      <c r="D367" s="4">
        <v>19</v>
      </c>
      <c r="E367" s="2">
        <f t="shared" si="7"/>
        <v>0.17757009345794392</v>
      </c>
      <c r="F367" s="4" t="s">
        <v>313</v>
      </c>
      <c r="G367" t="s">
        <v>3724</v>
      </c>
      <c r="H367" s="4">
        <v>15</v>
      </c>
      <c r="I367" s="4" t="s">
        <v>2121</v>
      </c>
      <c r="J367" s="4" t="s">
        <v>691</v>
      </c>
    </row>
    <row r="368" spans="2:10" x14ac:dyDescent="0.55000000000000004">
      <c r="B368" t="s">
        <v>1382</v>
      </c>
      <c r="C368" t="s">
        <v>646</v>
      </c>
      <c r="D368" s="4">
        <v>20</v>
      </c>
      <c r="E368" s="2">
        <f t="shared" si="7"/>
        <v>0.18691588785046728</v>
      </c>
      <c r="F368" s="4" t="s">
        <v>254</v>
      </c>
      <c r="G368" t="s">
        <v>3724</v>
      </c>
      <c r="H368" s="4">
        <v>16</v>
      </c>
      <c r="I368" s="4" t="s">
        <v>2121</v>
      </c>
      <c r="J368" s="4" t="s">
        <v>674</v>
      </c>
    </row>
    <row r="369" spans="2:10" x14ac:dyDescent="0.55000000000000004">
      <c r="B369" t="s">
        <v>1382</v>
      </c>
      <c r="C369" t="s">
        <v>646</v>
      </c>
      <c r="D369" s="4">
        <v>21</v>
      </c>
      <c r="E369" s="2">
        <f t="shared" si="7"/>
        <v>0.19626168224299065</v>
      </c>
      <c r="F369" s="4" t="s">
        <v>276</v>
      </c>
      <c r="G369" t="s">
        <v>3724</v>
      </c>
      <c r="H369" s="4"/>
      <c r="I369" s="4"/>
      <c r="J369" s="4" t="s">
        <v>661</v>
      </c>
    </row>
    <row r="370" spans="2:10" x14ac:dyDescent="0.55000000000000004">
      <c r="B370" t="s">
        <v>1382</v>
      </c>
      <c r="C370" t="s">
        <v>646</v>
      </c>
      <c r="D370" s="4">
        <v>22</v>
      </c>
      <c r="E370" s="2">
        <f t="shared" si="7"/>
        <v>0.20560747663551401</v>
      </c>
      <c r="F370" s="4" t="s">
        <v>274</v>
      </c>
      <c r="G370" t="s">
        <v>3724</v>
      </c>
      <c r="H370" s="4"/>
      <c r="I370" s="4"/>
      <c r="J370" s="4" t="s">
        <v>1165</v>
      </c>
    </row>
    <row r="371" spans="2:10" x14ac:dyDescent="0.55000000000000004">
      <c r="B371" t="s">
        <v>1382</v>
      </c>
      <c r="C371" t="s">
        <v>646</v>
      </c>
      <c r="D371" s="4">
        <v>23</v>
      </c>
      <c r="E371" s="2">
        <f t="shared" si="7"/>
        <v>0.21495327102803738</v>
      </c>
      <c r="F371" s="4" t="s">
        <v>256</v>
      </c>
      <c r="G371" t="s">
        <v>3724</v>
      </c>
      <c r="H371" s="4"/>
      <c r="I371" s="4"/>
      <c r="J371" s="4" t="s">
        <v>658</v>
      </c>
    </row>
    <row r="372" spans="2:10" x14ac:dyDescent="0.55000000000000004">
      <c r="B372" t="s">
        <v>1382</v>
      </c>
      <c r="C372" t="s">
        <v>646</v>
      </c>
      <c r="D372" s="4">
        <v>24</v>
      </c>
      <c r="E372" s="2">
        <f t="shared" si="7"/>
        <v>0.22429906542056074</v>
      </c>
      <c r="F372" s="4" t="s">
        <v>305</v>
      </c>
      <c r="G372" t="s">
        <v>3723</v>
      </c>
      <c r="H372" s="4"/>
      <c r="I372" s="4"/>
      <c r="J372" s="4" t="s">
        <v>668</v>
      </c>
    </row>
    <row r="373" spans="2:10" x14ac:dyDescent="0.55000000000000004">
      <c r="B373" t="s">
        <v>1382</v>
      </c>
      <c r="C373" t="s">
        <v>646</v>
      </c>
      <c r="D373" s="4">
        <v>25</v>
      </c>
      <c r="E373" s="2">
        <f t="shared" si="7"/>
        <v>0.23364485981308411</v>
      </c>
      <c r="F373" s="4" t="s">
        <v>274</v>
      </c>
      <c r="G373" t="s">
        <v>3724</v>
      </c>
      <c r="H373" s="4"/>
      <c r="I373" s="4"/>
      <c r="J373" s="4" t="s">
        <v>676</v>
      </c>
    </row>
    <row r="374" spans="2:10" x14ac:dyDescent="0.55000000000000004">
      <c r="B374" t="s">
        <v>1382</v>
      </c>
      <c r="C374" t="s">
        <v>646</v>
      </c>
      <c r="D374" s="4">
        <v>26</v>
      </c>
      <c r="E374" s="2">
        <f t="shared" si="7"/>
        <v>0.24299065420560748</v>
      </c>
      <c r="F374" s="4" t="s">
        <v>305</v>
      </c>
      <c r="G374" t="s">
        <v>3723</v>
      </c>
      <c r="H374" s="4"/>
      <c r="I374" s="4"/>
      <c r="J374" s="4" t="s">
        <v>660</v>
      </c>
    </row>
    <row r="375" spans="2:10" x14ac:dyDescent="0.55000000000000004">
      <c r="B375" t="s">
        <v>1382</v>
      </c>
      <c r="C375" t="s">
        <v>646</v>
      </c>
      <c r="D375" s="4">
        <v>27</v>
      </c>
      <c r="E375" s="2">
        <f t="shared" si="7"/>
        <v>0.25233644859813081</v>
      </c>
      <c r="F375" s="4" t="s">
        <v>315</v>
      </c>
      <c r="G375" t="s">
        <v>3724</v>
      </c>
      <c r="H375" s="4"/>
      <c r="I375" s="4"/>
      <c r="J375" s="4" t="s">
        <v>651</v>
      </c>
    </row>
    <row r="376" spans="2:10" x14ac:dyDescent="0.55000000000000004">
      <c r="B376" t="s">
        <v>1382</v>
      </c>
      <c r="C376" t="s">
        <v>646</v>
      </c>
      <c r="D376" s="4">
        <v>28</v>
      </c>
      <c r="E376" s="2">
        <f t="shared" si="7"/>
        <v>0.26168224299065418</v>
      </c>
      <c r="F376" s="4" t="s">
        <v>254</v>
      </c>
      <c r="G376" t="s">
        <v>3724</v>
      </c>
      <c r="H376" s="4"/>
      <c r="I376" s="4"/>
      <c r="J376" s="4" t="s">
        <v>678</v>
      </c>
    </row>
    <row r="377" spans="2:10" x14ac:dyDescent="0.55000000000000004">
      <c r="B377" t="s">
        <v>1382</v>
      </c>
      <c r="C377" t="s">
        <v>646</v>
      </c>
      <c r="D377" s="4">
        <v>29</v>
      </c>
      <c r="E377" s="2">
        <f t="shared" si="7"/>
        <v>0.27102803738317754</v>
      </c>
      <c r="F377" s="4" t="s">
        <v>307</v>
      </c>
      <c r="G377" t="s">
        <v>3724</v>
      </c>
      <c r="H377" s="4">
        <v>17</v>
      </c>
      <c r="I377" s="4" t="s">
        <v>2121</v>
      </c>
      <c r="J377" s="4" t="s">
        <v>1173</v>
      </c>
    </row>
    <row r="378" spans="2:10" x14ac:dyDescent="0.55000000000000004">
      <c r="B378" t="s">
        <v>1382</v>
      </c>
      <c r="C378" t="s">
        <v>646</v>
      </c>
      <c r="D378" s="4">
        <v>30</v>
      </c>
      <c r="E378" s="2">
        <f t="shared" si="7"/>
        <v>0.28037383177570091</v>
      </c>
      <c r="F378" s="4" t="s">
        <v>282</v>
      </c>
      <c r="G378" t="s">
        <v>3724</v>
      </c>
      <c r="H378" s="4">
        <v>18</v>
      </c>
      <c r="I378" s="4" t="s">
        <v>2124</v>
      </c>
      <c r="J378" s="4" t="s">
        <v>1574</v>
      </c>
    </row>
    <row r="379" spans="2:10" x14ac:dyDescent="0.55000000000000004">
      <c r="B379" t="s">
        <v>1382</v>
      </c>
      <c r="C379" t="s">
        <v>646</v>
      </c>
      <c r="D379" s="4">
        <v>31</v>
      </c>
      <c r="E379" s="2">
        <f t="shared" si="7"/>
        <v>0.28971962616822428</v>
      </c>
      <c r="F379" s="4" t="s">
        <v>254</v>
      </c>
      <c r="G379" t="s">
        <v>3724</v>
      </c>
      <c r="H379" s="4"/>
      <c r="I379" s="4"/>
      <c r="J379" s="4" t="s">
        <v>694</v>
      </c>
    </row>
    <row r="380" spans="2:10" x14ac:dyDescent="0.55000000000000004">
      <c r="B380" t="s">
        <v>1382</v>
      </c>
      <c r="C380" t="s">
        <v>646</v>
      </c>
      <c r="D380" s="4">
        <v>32</v>
      </c>
      <c r="E380" s="2">
        <f t="shared" si="7"/>
        <v>0.29906542056074764</v>
      </c>
      <c r="F380" s="4" t="s">
        <v>453</v>
      </c>
      <c r="G380" t="s">
        <v>3742</v>
      </c>
      <c r="H380" s="4">
        <v>19</v>
      </c>
      <c r="I380" s="4" t="s">
        <v>2124</v>
      </c>
      <c r="J380" s="4" t="s">
        <v>1172</v>
      </c>
    </row>
    <row r="381" spans="2:10" x14ac:dyDescent="0.55000000000000004">
      <c r="B381" t="s">
        <v>1382</v>
      </c>
      <c r="C381" t="s">
        <v>646</v>
      </c>
      <c r="D381" s="4">
        <v>33</v>
      </c>
      <c r="E381" s="2">
        <f t="shared" si="7"/>
        <v>0.30841121495327101</v>
      </c>
      <c r="F381" s="4" t="s">
        <v>254</v>
      </c>
      <c r="G381" t="s">
        <v>3724</v>
      </c>
      <c r="H381" s="4"/>
      <c r="I381" s="4"/>
      <c r="J381" s="4" t="s">
        <v>713</v>
      </c>
    </row>
    <row r="382" spans="2:10" x14ac:dyDescent="0.55000000000000004">
      <c r="B382" t="s">
        <v>1382</v>
      </c>
      <c r="C382" t="s">
        <v>646</v>
      </c>
      <c r="D382" s="4">
        <v>34</v>
      </c>
      <c r="E382" s="2">
        <f t="shared" si="7"/>
        <v>0.31775700934579437</v>
      </c>
      <c r="F382" s="4" t="s">
        <v>464</v>
      </c>
      <c r="G382" t="s">
        <v>3724</v>
      </c>
      <c r="H382" s="4">
        <v>20</v>
      </c>
      <c r="I382" s="4" t="s">
        <v>2124</v>
      </c>
      <c r="J382" s="4" t="s">
        <v>1575</v>
      </c>
    </row>
    <row r="383" spans="2:10" x14ac:dyDescent="0.55000000000000004">
      <c r="B383" t="s">
        <v>1382</v>
      </c>
      <c r="C383" t="s">
        <v>646</v>
      </c>
      <c r="D383" s="4">
        <v>35</v>
      </c>
      <c r="E383" s="2">
        <f t="shared" si="7"/>
        <v>0.32710280373831774</v>
      </c>
      <c r="F383" s="4" t="s">
        <v>264</v>
      </c>
      <c r="G383" t="s">
        <v>3724</v>
      </c>
      <c r="H383" s="4"/>
      <c r="I383" s="4"/>
      <c r="J383" s="4" t="s">
        <v>684</v>
      </c>
    </row>
    <row r="384" spans="2:10" x14ac:dyDescent="0.55000000000000004">
      <c r="B384" t="s">
        <v>1382</v>
      </c>
      <c r="C384" t="s">
        <v>646</v>
      </c>
      <c r="D384" s="4">
        <v>36</v>
      </c>
      <c r="E384" s="2">
        <f t="shared" si="7"/>
        <v>0.3364485981308411</v>
      </c>
      <c r="F384" s="4" t="s">
        <v>313</v>
      </c>
      <c r="G384" t="s">
        <v>3724</v>
      </c>
      <c r="H384" s="4"/>
      <c r="I384" s="4"/>
      <c r="J384" s="4" t="s">
        <v>671</v>
      </c>
    </row>
    <row r="385" spans="2:10" x14ac:dyDescent="0.55000000000000004">
      <c r="B385" t="s">
        <v>1382</v>
      </c>
      <c r="C385" t="s">
        <v>646</v>
      </c>
      <c r="D385" s="4">
        <v>37</v>
      </c>
      <c r="E385" s="2">
        <f t="shared" si="7"/>
        <v>0.34579439252336447</v>
      </c>
      <c r="F385" s="4" t="s">
        <v>254</v>
      </c>
      <c r="G385" t="s">
        <v>3724</v>
      </c>
      <c r="H385" s="4"/>
      <c r="I385" s="4"/>
      <c r="J385" s="4" t="s">
        <v>711</v>
      </c>
    </row>
    <row r="386" spans="2:10" x14ac:dyDescent="0.55000000000000004">
      <c r="B386" t="s">
        <v>1382</v>
      </c>
      <c r="C386" t="s">
        <v>646</v>
      </c>
      <c r="D386" s="4">
        <v>38</v>
      </c>
      <c r="E386" s="2">
        <f t="shared" si="7"/>
        <v>0.35514018691588783</v>
      </c>
      <c r="F386" s="4" t="s">
        <v>276</v>
      </c>
      <c r="G386" t="s">
        <v>3724</v>
      </c>
      <c r="H386" s="4"/>
      <c r="I386" s="4"/>
      <c r="J386" s="4" t="s">
        <v>1170</v>
      </c>
    </row>
    <row r="387" spans="2:10" x14ac:dyDescent="0.55000000000000004">
      <c r="B387" t="s">
        <v>1382</v>
      </c>
      <c r="C387" t="s">
        <v>646</v>
      </c>
      <c r="D387" s="4">
        <v>39</v>
      </c>
      <c r="E387" s="2">
        <f t="shared" si="7"/>
        <v>0.3644859813084112</v>
      </c>
      <c r="F387" s="4" t="s">
        <v>378</v>
      </c>
      <c r="G387" t="s">
        <v>3724</v>
      </c>
      <c r="H387" s="4"/>
      <c r="I387" s="4"/>
      <c r="J387" s="4" t="s">
        <v>702</v>
      </c>
    </row>
    <row r="388" spans="2:10" x14ac:dyDescent="0.55000000000000004">
      <c r="B388" t="s">
        <v>1382</v>
      </c>
      <c r="C388" t="s">
        <v>646</v>
      </c>
      <c r="D388" s="4">
        <v>40</v>
      </c>
      <c r="E388" s="2">
        <f t="shared" si="7"/>
        <v>0.37383177570093457</v>
      </c>
      <c r="F388" s="4" t="s">
        <v>1088</v>
      </c>
      <c r="G388" t="s">
        <v>3726</v>
      </c>
      <c r="H388" s="4">
        <v>21</v>
      </c>
      <c r="I388" s="4" t="s">
        <v>2124</v>
      </c>
      <c r="J388" s="4" t="s">
        <v>1576</v>
      </c>
    </row>
    <row r="389" spans="2:10" x14ac:dyDescent="0.55000000000000004">
      <c r="B389" t="s">
        <v>1382</v>
      </c>
      <c r="C389" t="s">
        <v>646</v>
      </c>
      <c r="D389" s="4">
        <v>41</v>
      </c>
      <c r="E389" s="2">
        <f t="shared" si="7"/>
        <v>0.38317757009345793</v>
      </c>
      <c r="F389" s="4" t="s">
        <v>510</v>
      </c>
      <c r="G389" t="s">
        <v>3722</v>
      </c>
      <c r="H389" s="4">
        <v>22</v>
      </c>
      <c r="I389" s="4" t="s">
        <v>2124</v>
      </c>
      <c r="J389" s="4" t="s">
        <v>680</v>
      </c>
    </row>
    <row r="390" spans="2:10" x14ac:dyDescent="0.55000000000000004">
      <c r="B390" t="s">
        <v>1382</v>
      </c>
      <c r="C390" t="s">
        <v>646</v>
      </c>
      <c r="D390" s="4">
        <v>42</v>
      </c>
      <c r="E390" s="2">
        <f t="shared" si="7"/>
        <v>0.3925233644859813</v>
      </c>
      <c r="F390" s="4" t="s">
        <v>264</v>
      </c>
      <c r="G390" t="s">
        <v>3724</v>
      </c>
      <c r="H390" s="4"/>
      <c r="I390" s="4"/>
      <c r="J390" s="4" t="s">
        <v>662</v>
      </c>
    </row>
    <row r="391" spans="2:10" x14ac:dyDescent="0.55000000000000004">
      <c r="B391" t="s">
        <v>1382</v>
      </c>
      <c r="C391" t="s">
        <v>646</v>
      </c>
      <c r="D391" s="4">
        <v>43</v>
      </c>
      <c r="E391" s="2">
        <f t="shared" si="7"/>
        <v>0.40186915887850466</v>
      </c>
      <c r="F391" s="4" t="s">
        <v>274</v>
      </c>
      <c r="G391" t="s">
        <v>3724</v>
      </c>
      <c r="H391" s="4"/>
      <c r="I391" s="4"/>
      <c r="J391" s="4" t="s">
        <v>1167</v>
      </c>
    </row>
    <row r="392" spans="2:10" x14ac:dyDescent="0.55000000000000004">
      <c r="B392" t="s">
        <v>1382</v>
      </c>
      <c r="C392" t="s">
        <v>646</v>
      </c>
      <c r="D392" s="4">
        <v>44</v>
      </c>
      <c r="E392" s="2">
        <f t="shared" si="7"/>
        <v>0.41121495327102803</v>
      </c>
      <c r="F392" s="4" t="s">
        <v>410</v>
      </c>
      <c r="G392" t="s">
        <v>3724</v>
      </c>
      <c r="H392" s="4">
        <v>23</v>
      </c>
      <c r="I392" s="4" t="s">
        <v>2124</v>
      </c>
      <c r="J392" s="4" t="s">
        <v>716</v>
      </c>
    </row>
    <row r="393" spans="2:10" x14ac:dyDescent="0.55000000000000004">
      <c r="B393" t="s">
        <v>1382</v>
      </c>
      <c r="C393" t="s">
        <v>646</v>
      </c>
      <c r="D393" s="4">
        <v>45</v>
      </c>
      <c r="E393" s="2">
        <f t="shared" si="7"/>
        <v>0.42056074766355139</v>
      </c>
      <c r="F393" s="4" t="s">
        <v>258</v>
      </c>
      <c r="G393" t="s">
        <v>3724</v>
      </c>
      <c r="H393" s="4">
        <v>24</v>
      </c>
      <c r="I393" s="4" t="s">
        <v>3745</v>
      </c>
      <c r="J393" s="4" t="s">
        <v>709</v>
      </c>
    </row>
    <row r="394" spans="2:10" x14ac:dyDescent="0.55000000000000004">
      <c r="B394" t="s">
        <v>1382</v>
      </c>
      <c r="C394" t="s">
        <v>646</v>
      </c>
      <c r="D394" s="4">
        <v>46</v>
      </c>
      <c r="E394" s="2">
        <f t="shared" si="7"/>
        <v>0.42990654205607476</v>
      </c>
      <c r="F394" s="4" t="s">
        <v>510</v>
      </c>
      <c r="G394" t="s">
        <v>3722</v>
      </c>
      <c r="H394" s="4"/>
      <c r="I394" s="4"/>
      <c r="J394" s="4" t="s">
        <v>666</v>
      </c>
    </row>
    <row r="395" spans="2:10" x14ac:dyDescent="0.55000000000000004">
      <c r="B395" t="s">
        <v>1382</v>
      </c>
      <c r="C395" t="s">
        <v>646</v>
      </c>
      <c r="D395" s="4">
        <v>47</v>
      </c>
      <c r="E395" s="2">
        <f t="shared" si="7"/>
        <v>0.43925233644859812</v>
      </c>
      <c r="F395" s="4" t="s">
        <v>504</v>
      </c>
      <c r="G395" t="s">
        <v>3721</v>
      </c>
      <c r="H395" s="4"/>
      <c r="I395" s="4"/>
      <c r="J395" s="4" t="s">
        <v>689</v>
      </c>
    </row>
    <row r="396" spans="2:10" x14ac:dyDescent="0.55000000000000004">
      <c r="B396" t="s">
        <v>1382</v>
      </c>
      <c r="C396" t="s">
        <v>646</v>
      </c>
      <c r="D396" s="4">
        <v>48</v>
      </c>
      <c r="E396" s="2">
        <f t="shared" si="7"/>
        <v>0.44859813084112149</v>
      </c>
      <c r="F396" s="4" t="s">
        <v>284</v>
      </c>
      <c r="G396" t="s">
        <v>3721</v>
      </c>
      <c r="H396" s="4">
        <v>25</v>
      </c>
      <c r="I396" s="4" t="s">
        <v>3733</v>
      </c>
      <c r="J396" s="4" t="s">
        <v>669</v>
      </c>
    </row>
    <row r="397" spans="2:10" x14ac:dyDescent="0.55000000000000004">
      <c r="B397" t="s">
        <v>1382</v>
      </c>
      <c r="C397" t="s">
        <v>646</v>
      </c>
      <c r="D397" s="4">
        <v>49</v>
      </c>
      <c r="E397" s="2">
        <f t="shared" si="7"/>
        <v>0.45794392523364486</v>
      </c>
      <c r="F397" s="4" t="s">
        <v>262</v>
      </c>
      <c r="G397" t="s">
        <v>3723</v>
      </c>
      <c r="H397" s="4">
        <v>26</v>
      </c>
      <c r="I397" s="4" t="s">
        <v>3740</v>
      </c>
      <c r="J397" s="4" t="s">
        <v>688</v>
      </c>
    </row>
    <row r="398" spans="2:10" x14ac:dyDescent="0.55000000000000004">
      <c r="B398" t="s">
        <v>1382</v>
      </c>
      <c r="C398" t="s">
        <v>646</v>
      </c>
      <c r="D398" s="4">
        <v>50</v>
      </c>
      <c r="E398" s="2">
        <f t="shared" si="7"/>
        <v>0.46728971962616822</v>
      </c>
      <c r="F398" s="4" t="s">
        <v>685</v>
      </c>
      <c r="G398" t="s">
        <v>3724</v>
      </c>
      <c r="H398" s="4">
        <v>27</v>
      </c>
      <c r="I398" s="4" t="s">
        <v>3730</v>
      </c>
      <c r="J398" s="4" t="s">
        <v>686</v>
      </c>
    </row>
    <row r="399" spans="2:10" x14ac:dyDescent="0.55000000000000004">
      <c r="B399" t="s">
        <v>1382</v>
      </c>
      <c r="C399" t="s">
        <v>646</v>
      </c>
      <c r="D399" s="4">
        <v>51</v>
      </c>
      <c r="E399" s="2">
        <f t="shared" si="7"/>
        <v>0.47663551401869159</v>
      </c>
      <c r="F399" s="4" t="s">
        <v>264</v>
      </c>
      <c r="G399" t="s">
        <v>3724</v>
      </c>
      <c r="H399" s="4"/>
      <c r="I399" s="4"/>
      <c r="J399" s="4" t="s">
        <v>705</v>
      </c>
    </row>
    <row r="400" spans="2:10" x14ac:dyDescent="0.55000000000000004">
      <c r="B400" t="s">
        <v>1382</v>
      </c>
      <c r="C400" t="s">
        <v>646</v>
      </c>
      <c r="D400" s="4">
        <v>52</v>
      </c>
      <c r="E400" s="2">
        <f t="shared" si="7"/>
        <v>0.48598130841121495</v>
      </c>
      <c r="F400" s="4" t="s">
        <v>254</v>
      </c>
      <c r="G400" t="s">
        <v>3724</v>
      </c>
      <c r="H400" s="4"/>
      <c r="I400" s="4"/>
      <c r="J400" s="4" t="s">
        <v>1577</v>
      </c>
    </row>
    <row r="401" spans="2:10" x14ac:dyDescent="0.55000000000000004">
      <c r="B401" t="s">
        <v>1382</v>
      </c>
      <c r="C401" t="s">
        <v>646</v>
      </c>
      <c r="D401" s="4">
        <v>53</v>
      </c>
      <c r="E401" s="2">
        <f t="shared" si="7"/>
        <v>0.49532710280373832</v>
      </c>
      <c r="F401" s="4" t="s">
        <v>418</v>
      </c>
      <c r="G401" t="s">
        <v>3721</v>
      </c>
      <c r="H401" s="4"/>
      <c r="I401" s="4"/>
      <c r="J401" s="4" t="s">
        <v>672</v>
      </c>
    </row>
    <row r="402" spans="2:10" x14ac:dyDescent="0.55000000000000004">
      <c r="B402" t="s">
        <v>1382</v>
      </c>
      <c r="C402" t="s">
        <v>646</v>
      </c>
      <c r="D402" s="4">
        <v>54</v>
      </c>
      <c r="E402" s="2">
        <f t="shared" si="7"/>
        <v>0.50467289719626163</v>
      </c>
      <c r="F402" s="4" t="s">
        <v>269</v>
      </c>
      <c r="G402" t="s">
        <v>3724</v>
      </c>
      <c r="H402" s="4"/>
      <c r="I402" s="4"/>
      <c r="J402" s="4" t="s">
        <v>687</v>
      </c>
    </row>
    <row r="403" spans="2:10" x14ac:dyDescent="0.55000000000000004">
      <c r="B403" t="s">
        <v>1382</v>
      </c>
      <c r="C403" t="s">
        <v>646</v>
      </c>
      <c r="D403" s="4">
        <v>55</v>
      </c>
      <c r="E403" s="2">
        <f t="shared" si="7"/>
        <v>0.51401869158878499</v>
      </c>
      <c r="F403" s="4" t="s">
        <v>394</v>
      </c>
      <c r="G403" t="s">
        <v>3724</v>
      </c>
      <c r="H403" s="4">
        <v>28</v>
      </c>
      <c r="I403" s="4" t="s">
        <v>3731</v>
      </c>
      <c r="J403" s="4" t="s">
        <v>677</v>
      </c>
    </row>
    <row r="404" spans="2:10" x14ac:dyDescent="0.55000000000000004">
      <c r="B404" t="s">
        <v>1382</v>
      </c>
      <c r="C404" t="s">
        <v>646</v>
      </c>
      <c r="D404" s="4">
        <v>56</v>
      </c>
      <c r="E404" s="2">
        <f t="shared" si="7"/>
        <v>0.52336448598130836</v>
      </c>
      <c r="F404" s="4" t="s">
        <v>274</v>
      </c>
      <c r="G404" t="s">
        <v>3724</v>
      </c>
      <c r="H404" s="4"/>
      <c r="I404" s="4"/>
      <c r="J404" s="4" t="s">
        <v>1578</v>
      </c>
    </row>
    <row r="405" spans="2:10" x14ac:dyDescent="0.55000000000000004">
      <c r="B405" t="s">
        <v>1382</v>
      </c>
      <c r="C405" t="s">
        <v>646</v>
      </c>
      <c r="D405" s="4">
        <v>57</v>
      </c>
      <c r="E405" s="2">
        <f t="shared" si="7"/>
        <v>0.53271028037383172</v>
      </c>
      <c r="F405" s="4" t="s">
        <v>504</v>
      </c>
      <c r="G405" t="s">
        <v>3721</v>
      </c>
      <c r="H405" s="4"/>
      <c r="I405" s="4"/>
      <c r="J405" s="4" t="s">
        <v>695</v>
      </c>
    </row>
    <row r="406" spans="2:10" x14ac:dyDescent="0.55000000000000004">
      <c r="B406" t="s">
        <v>1382</v>
      </c>
      <c r="C406" t="s">
        <v>646</v>
      </c>
      <c r="D406" s="4">
        <v>58</v>
      </c>
      <c r="E406" s="2">
        <f t="shared" si="7"/>
        <v>0.54205607476635509</v>
      </c>
      <c r="F406" s="4" t="s">
        <v>280</v>
      </c>
      <c r="G406" t="s">
        <v>3742</v>
      </c>
      <c r="H406" s="4">
        <v>29</v>
      </c>
      <c r="I406" s="4" t="s">
        <v>3734</v>
      </c>
      <c r="J406" s="4" t="s">
        <v>714</v>
      </c>
    </row>
    <row r="407" spans="2:10" x14ac:dyDescent="0.55000000000000004">
      <c r="B407" t="s">
        <v>1382</v>
      </c>
      <c r="C407" t="s">
        <v>646</v>
      </c>
      <c r="D407" s="4">
        <v>59</v>
      </c>
      <c r="E407" s="2">
        <f t="shared" si="7"/>
        <v>0.55140186915887845</v>
      </c>
      <c r="F407" s="4" t="s">
        <v>1088</v>
      </c>
      <c r="G407" t="s">
        <v>3726</v>
      </c>
      <c r="H407" s="4"/>
      <c r="I407" s="4"/>
      <c r="J407" s="4" t="s">
        <v>1579</v>
      </c>
    </row>
    <row r="408" spans="2:10" x14ac:dyDescent="0.55000000000000004">
      <c r="B408" t="s">
        <v>1382</v>
      </c>
      <c r="C408" t="s">
        <v>646</v>
      </c>
      <c r="D408" s="4">
        <v>60</v>
      </c>
      <c r="E408" s="2">
        <f t="shared" si="7"/>
        <v>0.56074766355140182</v>
      </c>
      <c r="F408" s="4" t="s">
        <v>274</v>
      </c>
      <c r="G408" t="s">
        <v>3724</v>
      </c>
      <c r="H408" s="4"/>
      <c r="I408" s="4"/>
      <c r="J408" s="4" t="s">
        <v>732</v>
      </c>
    </row>
    <row r="409" spans="2:10" x14ac:dyDescent="0.55000000000000004">
      <c r="B409" t="s">
        <v>1382</v>
      </c>
      <c r="C409" t="s">
        <v>646</v>
      </c>
      <c r="D409" s="4">
        <v>61</v>
      </c>
      <c r="E409" s="2">
        <f t="shared" si="7"/>
        <v>0.57009345794392519</v>
      </c>
      <c r="F409" s="4" t="s">
        <v>418</v>
      </c>
      <c r="G409" t="s">
        <v>3721</v>
      </c>
      <c r="H409" s="4"/>
      <c r="I409" s="4"/>
      <c r="J409" s="4" t="s">
        <v>1580</v>
      </c>
    </row>
    <row r="410" spans="2:10" x14ac:dyDescent="0.55000000000000004">
      <c r="B410" t="s">
        <v>1382</v>
      </c>
      <c r="C410" t="s">
        <v>646</v>
      </c>
      <c r="D410" s="4">
        <v>62</v>
      </c>
      <c r="E410" s="2">
        <f t="shared" si="7"/>
        <v>0.57943925233644855</v>
      </c>
      <c r="F410" s="4" t="s">
        <v>330</v>
      </c>
      <c r="G410" t="s">
        <v>3724</v>
      </c>
      <c r="H410" s="4">
        <v>30</v>
      </c>
      <c r="I410" s="4" t="s">
        <v>2122</v>
      </c>
      <c r="J410" s="4" t="s">
        <v>1581</v>
      </c>
    </row>
    <row r="411" spans="2:10" x14ac:dyDescent="0.55000000000000004">
      <c r="B411" t="s">
        <v>1382</v>
      </c>
      <c r="C411" t="s">
        <v>646</v>
      </c>
      <c r="D411" s="4">
        <v>63</v>
      </c>
      <c r="E411" s="2">
        <f t="shared" si="7"/>
        <v>0.58878504672897192</v>
      </c>
      <c r="F411" s="4" t="s">
        <v>1088</v>
      </c>
      <c r="G411" t="s">
        <v>3726</v>
      </c>
      <c r="H411" s="4"/>
      <c r="I411" s="4"/>
      <c r="J411" s="4" t="s">
        <v>1582</v>
      </c>
    </row>
    <row r="412" spans="2:10" x14ac:dyDescent="0.55000000000000004">
      <c r="B412" t="s">
        <v>1382</v>
      </c>
      <c r="C412" t="s">
        <v>646</v>
      </c>
      <c r="D412" s="4">
        <v>64</v>
      </c>
      <c r="E412" s="2">
        <f t="shared" si="7"/>
        <v>0.59813084112149528</v>
      </c>
      <c r="F412" s="4" t="s">
        <v>484</v>
      </c>
      <c r="G412" t="s">
        <v>3724</v>
      </c>
      <c r="H412" s="4">
        <v>31</v>
      </c>
      <c r="I412" s="4" t="s">
        <v>2122</v>
      </c>
      <c r="J412" s="4" t="s">
        <v>707</v>
      </c>
    </row>
    <row r="413" spans="2:10" x14ac:dyDescent="0.55000000000000004">
      <c r="B413" t="s">
        <v>1382</v>
      </c>
      <c r="C413" t="s">
        <v>646</v>
      </c>
      <c r="D413" s="4">
        <v>65</v>
      </c>
      <c r="E413" s="2">
        <f t="shared" si="7"/>
        <v>0.60747663551401865</v>
      </c>
      <c r="F413" s="4" t="s">
        <v>254</v>
      </c>
      <c r="G413" t="s">
        <v>3724</v>
      </c>
      <c r="H413" s="4"/>
      <c r="I413" s="4"/>
      <c r="J413" s="4" t="s">
        <v>1583</v>
      </c>
    </row>
    <row r="414" spans="2:10" x14ac:dyDescent="0.55000000000000004">
      <c r="B414" t="s">
        <v>1382</v>
      </c>
      <c r="C414" t="s">
        <v>646</v>
      </c>
      <c r="D414" s="4">
        <v>66</v>
      </c>
      <c r="E414" s="2">
        <f t="shared" ref="E414:E455" si="8">D414/107</f>
        <v>0.61682242990654201</v>
      </c>
      <c r="F414" s="4" t="s">
        <v>348</v>
      </c>
      <c r="G414" t="s">
        <v>3724</v>
      </c>
      <c r="H414" s="4"/>
      <c r="I414" s="4"/>
      <c r="J414" s="4" t="s">
        <v>1168</v>
      </c>
    </row>
    <row r="415" spans="2:10" x14ac:dyDescent="0.55000000000000004">
      <c r="B415" t="s">
        <v>1382</v>
      </c>
      <c r="C415" t="s">
        <v>646</v>
      </c>
      <c r="D415" s="4">
        <v>67</v>
      </c>
      <c r="E415" s="2">
        <f t="shared" si="8"/>
        <v>0.62616822429906538</v>
      </c>
      <c r="F415" s="4" t="s">
        <v>348</v>
      </c>
      <c r="G415" t="s">
        <v>3724</v>
      </c>
      <c r="H415" s="4"/>
      <c r="I415" s="4"/>
      <c r="J415" s="4" t="s">
        <v>690</v>
      </c>
    </row>
    <row r="416" spans="2:10" x14ac:dyDescent="0.55000000000000004">
      <c r="B416" t="s">
        <v>1382</v>
      </c>
      <c r="C416" t="s">
        <v>646</v>
      </c>
      <c r="D416">
        <v>68</v>
      </c>
      <c r="E416" s="2">
        <f t="shared" si="8"/>
        <v>0.63551401869158874</v>
      </c>
      <c r="F416" s="4" t="s">
        <v>254</v>
      </c>
      <c r="G416" t="s">
        <v>3724</v>
      </c>
      <c r="J416" t="s">
        <v>721</v>
      </c>
    </row>
    <row r="417" spans="1:11" x14ac:dyDescent="0.55000000000000004">
      <c r="A417" s="8"/>
      <c r="B417" s="8" t="s">
        <v>1382</v>
      </c>
      <c r="C417" s="8" t="s">
        <v>646</v>
      </c>
      <c r="D417" s="8">
        <v>69</v>
      </c>
      <c r="E417" s="9">
        <f t="shared" si="8"/>
        <v>0.64485981308411211</v>
      </c>
      <c r="F417" s="10" t="s">
        <v>310</v>
      </c>
      <c r="G417" s="8" t="s">
        <v>3742</v>
      </c>
      <c r="H417" s="8">
        <v>32</v>
      </c>
      <c r="I417" s="8" t="s">
        <v>3735</v>
      </c>
      <c r="J417" s="8" t="s">
        <v>698</v>
      </c>
      <c r="K417" s="8"/>
    </row>
    <row r="418" spans="1:11" x14ac:dyDescent="0.55000000000000004">
      <c r="B418" t="s">
        <v>1382</v>
      </c>
      <c r="C418" t="s">
        <v>646</v>
      </c>
      <c r="D418">
        <v>70</v>
      </c>
      <c r="E418" s="2">
        <f t="shared" si="8"/>
        <v>0.65420560747663548</v>
      </c>
      <c r="F418" s="4" t="s">
        <v>252</v>
      </c>
      <c r="G418" t="s">
        <v>3724</v>
      </c>
      <c r="J418" t="s">
        <v>1584</v>
      </c>
    </row>
    <row r="419" spans="1:11" x14ac:dyDescent="0.55000000000000004">
      <c r="B419" t="s">
        <v>1382</v>
      </c>
      <c r="C419" t="s">
        <v>646</v>
      </c>
      <c r="D419">
        <v>71</v>
      </c>
      <c r="E419" s="2">
        <f t="shared" si="8"/>
        <v>0.66355140186915884</v>
      </c>
      <c r="F419" s="4" t="s">
        <v>274</v>
      </c>
      <c r="G419" t="s">
        <v>3724</v>
      </c>
      <c r="J419" t="s">
        <v>1585</v>
      </c>
    </row>
    <row r="420" spans="1:11" x14ac:dyDescent="0.55000000000000004">
      <c r="B420" t="s">
        <v>1382</v>
      </c>
      <c r="C420" t="s">
        <v>646</v>
      </c>
      <c r="D420">
        <v>72</v>
      </c>
      <c r="E420" s="2">
        <f t="shared" si="8"/>
        <v>0.67289719626168221</v>
      </c>
      <c r="F420" s="4" t="s">
        <v>305</v>
      </c>
      <c r="G420" t="s">
        <v>3723</v>
      </c>
      <c r="J420" t="s">
        <v>715</v>
      </c>
    </row>
    <row r="421" spans="1:11" x14ac:dyDescent="0.55000000000000004">
      <c r="B421" t="s">
        <v>1382</v>
      </c>
      <c r="C421" t="s">
        <v>646</v>
      </c>
      <c r="D421">
        <v>73</v>
      </c>
      <c r="E421" s="2">
        <f t="shared" si="8"/>
        <v>0.68224299065420557</v>
      </c>
      <c r="F421" s="4" t="s">
        <v>504</v>
      </c>
      <c r="G421" t="s">
        <v>3721</v>
      </c>
      <c r="J421" t="s">
        <v>692</v>
      </c>
    </row>
    <row r="422" spans="1:11" x14ac:dyDescent="0.55000000000000004">
      <c r="B422" t="s">
        <v>1382</v>
      </c>
      <c r="C422" t="s">
        <v>646</v>
      </c>
      <c r="D422">
        <v>74</v>
      </c>
      <c r="E422" s="2">
        <f t="shared" si="8"/>
        <v>0.69158878504672894</v>
      </c>
      <c r="F422" s="4" t="s">
        <v>280</v>
      </c>
      <c r="G422" t="s">
        <v>3742</v>
      </c>
      <c r="J422" t="s">
        <v>710</v>
      </c>
    </row>
    <row r="423" spans="1:11" x14ac:dyDescent="0.55000000000000004">
      <c r="B423" t="s">
        <v>1382</v>
      </c>
      <c r="C423" t="s">
        <v>646</v>
      </c>
      <c r="D423">
        <v>75</v>
      </c>
      <c r="E423" s="2">
        <f t="shared" si="8"/>
        <v>0.7009345794392523</v>
      </c>
      <c r="F423" s="4" t="s">
        <v>291</v>
      </c>
      <c r="G423" t="s">
        <v>3722</v>
      </c>
      <c r="H423">
        <v>33</v>
      </c>
      <c r="I423" t="s">
        <v>3732</v>
      </c>
      <c r="J423" t="s">
        <v>1586</v>
      </c>
    </row>
    <row r="424" spans="1:11" x14ac:dyDescent="0.55000000000000004">
      <c r="B424" t="s">
        <v>1382</v>
      </c>
      <c r="C424" t="s">
        <v>646</v>
      </c>
      <c r="D424">
        <v>76</v>
      </c>
      <c r="E424" s="2">
        <f t="shared" si="8"/>
        <v>0.71028037383177567</v>
      </c>
      <c r="F424" s="4" t="s">
        <v>305</v>
      </c>
      <c r="G424" t="s">
        <v>3723</v>
      </c>
      <c r="J424" t="s">
        <v>1171</v>
      </c>
    </row>
    <row r="425" spans="1:11" x14ac:dyDescent="0.55000000000000004">
      <c r="B425" t="s">
        <v>1382</v>
      </c>
      <c r="C425" t="s">
        <v>646</v>
      </c>
      <c r="D425">
        <v>77</v>
      </c>
      <c r="E425" s="2">
        <f t="shared" si="8"/>
        <v>0.71962616822429903</v>
      </c>
      <c r="F425" s="4" t="s">
        <v>274</v>
      </c>
      <c r="G425" t="s">
        <v>3724</v>
      </c>
      <c r="J425" t="s">
        <v>699</v>
      </c>
    </row>
    <row r="426" spans="1:11" x14ac:dyDescent="0.55000000000000004">
      <c r="B426" t="s">
        <v>1382</v>
      </c>
      <c r="C426" t="s">
        <v>646</v>
      </c>
      <c r="D426">
        <v>78</v>
      </c>
      <c r="E426" s="2">
        <f t="shared" si="8"/>
        <v>0.7289719626168224</v>
      </c>
      <c r="F426" s="4" t="s">
        <v>254</v>
      </c>
      <c r="G426" t="s">
        <v>3724</v>
      </c>
      <c r="J426" t="s">
        <v>1587</v>
      </c>
    </row>
    <row r="427" spans="1:11" x14ac:dyDescent="0.55000000000000004">
      <c r="B427" t="s">
        <v>1382</v>
      </c>
      <c r="C427" t="s">
        <v>646</v>
      </c>
      <c r="D427">
        <v>79</v>
      </c>
      <c r="E427" s="2">
        <f t="shared" si="8"/>
        <v>0.73831775700934577</v>
      </c>
      <c r="F427" s="4" t="s">
        <v>682</v>
      </c>
      <c r="G427" t="s">
        <v>3724</v>
      </c>
      <c r="H427">
        <v>34</v>
      </c>
      <c r="I427" t="s">
        <v>2122</v>
      </c>
      <c r="J427" t="s">
        <v>683</v>
      </c>
    </row>
    <row r="428" spans="1:11" x14ac:dyDescent="0.55000000000000004">
      <c r="B428" t="s">
        <v>1382</v>
      </c>
      <c r="C428" t="s">
        <v>646</v>
      </c>
      <c r="D428">
        <v>80</v>
      </c>
      <c r="E428" s="2">
        <f t="shared" si="8"/>
        <v>0.74766355140186913</v>
      </c>
      <c r="F428" s="4" t="s">
        <v>612</v>
      </c>
      <c r="G428" t="s">
        <v>3721</v>
      </c>
      <c r="H428">
        <v>35</v>
      </c>
      <c r="I428" t="s">
        <v>3737</v>
      </c>
      <c r="J428" t="s">
        <v>693</v>
      </c>
    </row>
    <row r="429" spans="1:11" x14ac:dyDescent="0.55000000000000004">
      <c r="B429" t="s">
        <v>1382</v>
      </c>
      <c r="C429" t="s">
        <v>646</v>
      </c>
      <c r="D429">
        <v>81</v>
      </c>
      <c r="E429" s="2">
        <f t="shared" si="8"/>
        <v>0.7570093457943925</v>
      </c>
      <c r="F429" s="4" t="s">
        <v>254</v>
      </c>
      <c r="G429" t="s">
        <v>3724</v>
      </c>
      <c r="J429" t="s">
        <v>1588</v>
      </c>
    </row>
    <row r="430" spans="1:11" x14ac:dyDescent="0.55000000000000004">
      <c r="B430" t="s">
        <v>1382</v>
      </c>
      <c r="C430" t="s">
        <v>646</v>
      </c>
      <c r="D430">
        <v>82</v>
      </c>
      <c r="E430" s="2">
        <f t="shared" si="8"/>
        <v>0.76635514018691586</v>
      </c>
      <c r="F430" s="4" t="s">
        <v>330</v>
      </c>
      <c r="G430" t="s">
        <v>3724</v>
      </c>
      <c r="J430" t="s">
        <v>1176</v>
      </c>
    </row>
    <row r="431" spans="1:11" x14ac:dyDescent="0.55000000000000004">
      <c r="B431" t="s">
        <v>1382</v>
      </c>
      <c r="C431" t="s">
        <v>646</v>
      </c>
      <c r="D431">
        <v>83</v>
      </c>
      <c r="E431" s="2">
        <f t="shared" si="8"/>
        <v>0.77570093457943923</v>
      </c>
      <c r="F431" s="4" t="s">
        <v>254</v>
      </c>
      <c r="G431" t="s">
        <v>3724</v>
      </c>
      <c r="J431" t="s">
        <v>1589</v>
      </c>
    </row>
    <row r="432" spans="1:11" x14ac:dyDescent="0.55000000000000004">
      <c r="B432" t="s">
        <v>1382</v>
      </c>
      <c r="C432" t="s">
        <v>646</v>
      </c>
      <c r="D432">
        <v>84</v>
      </c>
      <c r="E432" s="2">
        <f t="shared" si="8"/>
        <v>0.78504672897196259</v>
      </c>
      <c r="F432" s="4" t="s">
        <v>1088</v>
      </c>
      <c r="G432" t="s">
        <v>3726</v>
      </c>
      <c r="J432" t="s">
        <v>1590</v>
      </c>
    </row>
    <row r="433" spans="1:11" x14ac:dyDescent="0.55000000000000004">
      <c r="B433" t="s">
        <v>1382</v>
      </c>
      <c r="C433" t="s">
        <v>646</v>
      </c>
      <c r="D433">
        <v>85</v>
      </c>
      <c r="E433" s="2">
        <f t="shared" si="8"/>
        <v>0.79439252336448596</v>
      </c>
      <c r="F433" s="4" t="s">
        <v>313</v>
      </c>
      <c r="G433" t="s">
        <v>3724</v>
      </c>
      <c r="J433" t="s">
        <v>719</v>
      </c>
    </row>
    <row r="434" spans="1:11" x14ac:dyDescent="0.55000000000000004">
      <c r="B434" t="s">
        <v>1382</v>
      </c>
      <c r="C434" t="s">
        <v>646</v>
      </c>
      <c r="D434">
        <v>86</v>
      </c>
      <c r="E434" s="2">
        <f t="shared" si="8"/>
        <v>0.80373831775700932</v>
      </c>
      <c r="F434" s="4" t="s">
        <v>682</v>
      </c>
      <c r="G434" t="s">
        <v>3724</v>
      </c>
      <c r="J434" t="s">
        <v>1591</v>
      </c>
    </row>
    <row r="435" spans="1:11" x14ac:dyDescent="0.55000000000000004">
      <c r="B435" t="s">
        <v>1382</v>
      </c>
      <c r="C435" t="s">
        <v>646</v>
      </c>
      <c r="D435">
        <v>87</v>
      </c>
      <c r="E435" s="2">
        <f t="shared" si="8"/>
        <v>0.81308411214953269</v>
      </c>
      <c r="F435" s="4" t="s">
        <v>254</v>
      </c>
      <c r="G435" t="s">
        <v>3724</v>
      </c>
      <c r="J435" t="s">
        <v>723</v>
      </c>
    </row>
    <row r="436" spans="1:11" x14ac:dyDescent="0.55000000000000004">
      <c r="B436" t="s">
        <v>1382</v>
      </c>
      <c r="C436" t="s">
        <v>646</v>
      </c>
      <c r="D436">
        <v>88</v>
      </c>
      <c r="E436" s="2">
        <f t="shared" si="8"/>
        <v>0.82242990654205606</v>
      </c>
      <c r="F436" s="4" t="s">
        <v>252</v>
      </c>
      <c r="G436" t="s">
        <v>3724</v>
      </c>
      <c r="J436" t="s">
        <v>1592</v>
      </c>
    </row>
    <row r="437" spans="1:11" x14ac:dyDescent="0.55000000000000004">
      <c r="B437" t="s">
        <v>1382</v>
      </c>
      <c r="C437" t="s">
        <v>646</v>
      </c>
      <c r="D437">
        <v>89</v>
      </c>
      <c r="E437" s="2">
        <f t="shared" si="8"/>
        <v>0.83177570093457942</v>
      </c>
      <c r="F437" s="4" t="s">
        <v>254</v>
      </c>
      <c r="G437" t="s">
        <v>3724</v>
      </c>
      <c r="J437" t="s">
        <v>704</v>
      </c>
    </row>
    <row r="438" spans="1:11" x14ac:dyDescent="0.55000000000000004">
      <c r="B438" t="s">
        <v>1382</v>
      </c>
      <c r="C438" t="s">
        <v>646</v>
      </c>
      <c r="D438">
        <v>90</v>
      </c>
      <c r="E438" s="2">
        <f t="shared" si="8"/>
        <v>0.84112149532710279</v>
      </c>
      <c r="F438" s="4" t="s">
        <v>488</v>
      </c>
      <c r="G438" t="s">
        <v>3722</v>
      </c>
      <c r="H438">
        <v>36</v>
      </c>
      <c r="I438" t="s">
        <v>3746</v>
      </c>
      <c r="J438" t="s">
        <v>728</v>
      </c>
    </row>
    <row r="439" spans="1:11" x14ac:dyDescent="0.55000000000000004">
      <c r="B439" t="s">
        <v>1382</v>
      </c>
      <c r="C439" t="s">
        <v>646</v>
      </c>
      <c r="D439">
        <v>91</v>
      </c>
      <c r="E439" s="2">
        <f t="shared" si="8"/>
        <v>0.85046728971962615</v>
      </c>
      <c r="F439" s="4" t="s">
        <v>274</v>
      </c>
      <c r="G439" t="s">
        <v>3724</v>
      </c>
      <c r="J439" t="s">
        <v>1593</v>
      </c>
    </row>
    <row r="440" spans="1:11" x14ac:dyDescent="0.55000000000000004">
      <c r="B440" t="s">
        <v>1382</v>
      </c>
      <c r="C440" t="s">
        <v>646</v>
      </c>
      <c r="D440">
        <v>92</v>
      </c>
      <c r="E440" s="2">
        <f t="shared" si="8"/>
        <v>0.85981308411214952</v>
      </c>
      <c r="F440" s="4" t="s">
        <v>488</v>
      </c>
      <c r="G440" t="s">
        <v>3722</v>
      </c>
      <c r="J440" t="s">
        <v>1594</v>
      </c>
    </row>
    <row r="441" spans="1:11" x14ac:dyDescent="0.55000000000000004">
      <c r="B441" t="s">
        <v>1382</v>
      </c>
      <c r="C441" t="s">
        <v>646</v>
      </c>
      <c r="D441">
        <v>93</v>
      </c>
      <c r="E441" s="2">
        <f t="shared" si="8"/>
        <v>0.86915887850467288</v>
      </c>
      <c r="F441" s="4" t="s">
        <v>300</v>
      </c>
      <c r="G441" t="s">
        <v>3724</v>
      </c>
      <c r="J441" t="s">
        <v>1595</v>
      </c>
    </row>
    <row r="442" spans="1:11" x14ac:dyDescent="0.55000000000000004">
      <c r="A442" s="5"/>
      <c r="B442" s="5" t="s">
        <v>1382</v>
      </c>
      <c r="C442" s="5" t="s">
        <v>646</v>
      </c>
      <c r="D442" s="5">
        <v>94</v>
      </c>
      <c r="E442" s="6">
        <f t="shared" si="8"/>
        <v>0.87850467289719625</v>
      </c>
      <c r="F442" s="7" t="s">
        <v>1085</v>
      </c>
      <c r="G442" s="5" t="s">
        <v>3742</v>
      </c>
      <c r="H442" s="5">
        <v>37</v>
      </c>
      <c r="I442" s="5" t="s">
        <v>3736</v>
      </c>
      <c r="J442" s="5" t="s">
        <v>1596</v>
      </c>
      <c r="K442" s="5"/>
    </row>
    <row r="443" spans="1:11" x14ac:dyDescent="0.55000000000000004">
      <c r="B443" t="s">
        <v>1382</v>
      </c>
      <c r="C443" t="s">
        <v>646</v>
      </c>
      <c r="D443">
        <v>95</v>
      </c>
      <c r="E443" s="2">
        <f t="shared" si="8"/>
        <v>0.88785046728971961</v>
      </c>
      <c r="F443" s="4" t="s">
        <v>254</v>
      </c>
      <c r="G443" t="s">
        <v>3724</v>
      </c>
      <c r="J443" t="s">
        <v>720</v>
      </c>
    </row>
    <row r="444" spans="1:11" x14ac:dyDescent="0.55000000000000004">
      <c r="B444" t="s">
        <v>1382</v>
      </c>
      <c r="C444" t="s">
        <v>646</v>
      </c>
      <c r="D444">
        <v>96</v>
      </c>
      <c r="E444" s="2">
        <f t="shared" si="8"/>
        <v>0.89719626168224298</v>
      </c>
      <c r="F444" s="4" t="s">
        <v>284</v>
      </c>
      <c r="G444" t="s">
        <v>3721</v>
      </c>
      <c r="H444">
        <v>38</v>
      </c>
      <c r="J444" t="s">
        <v>1597</v>
      </c>
    </row>
    <row r="445" spans="1:11" x14ac:dyDescent="0.55000000000000004">
      <c r="B445" t="s">
        <v>1382</v>
      </c>
      <c r="C445" t="s">
        <v>646</v>
      </c>
      <c r="D445">
        <v>97</v>
      </c>
      <c r="E445" s="2">
        <f t="shared" si="8"/>
        <v>0.90654205607476634</v>
      </c>
      <c r="F445" s="4" t="s">
        <v>494</v>
      </c>
      <c r="G445" t="s">
        <v>3724</v>
      </c>
      <c r="J445" t="s">
        <v>1598</v>
      </c>
    </row>
    <row r="446" spans="1:11" x14ac:dyDescent="0.55000000000000004">
      <c r="B446" t="s">
        <v>1382</v>
      </c>
      <c r="C446" t="s">
        <v>646</v>
      </c>
      <c r="D446">
        <v>98</v>
      </c>
      <c r="E446" s="2">
        <f t="shared" si="8"/>
        <v>0.91588785046728971</v>
      </c>
      <c r="F446" s="4" t="s">
        <v>1084</v>
      </c>
      <c r="G446" t="s">
        <v>3724</v>
      </c>
      <c r="H446">
        <v>39</v>
      </c>
      <c r="J446" t="s">
        <v>1599</v>
      </c>
    </row>
    <row r="447" spans="1:11" x14ac:dyDescent="0.55000000000000004">
      <c r="A447" s="11"/>
      <c r="B447" s="11" t="s">
        <v>1382</v>
      </c>
      <c r="C447" s="11" t="s">
        <v>646</v>
      </c>
      <c r="D447" s="11">
        <v>99</v>
      </c>
      <c r="E447" s="12">
        <f t="shared" si="8"/>
        <v>0.92523364485981308</v>
      </c>
      <c r="F447" s="13" t="s">
        <v>492</v>
      </c>
      <c r="G447" s="11" t="s">
        <v>3742</v>
      </c>
      <c r="H447" s="11">
        <v>40</v>
      </c>
      <c r="I447" s="11"/>
      <c r="J447" s="11" t="s">
        <v>1175</v>
      </c>
      <c r="K447" s="11"/>
    </row>
    <row r="448" spans="1:11" x14ac:dyDescent="0.55000000000000004">
      <c r="B448" t="s">
        <v>1382</v>
      </c>
      <c r="C448" t="s">
        <v>646</v>
      </c>
      <c r="D448">
        <v>100</v>
      </c>
      <c r="E448" s="2">
        <f t="shared" si="8"/>
        <v>0.93457943925233644</v>
      </c>
      <c r="F448" s="4" t="s">
        <v>422</v>
      </c>
      <c r="G448" t="s">
        <v>3724</v>
      </c>
      <c r="H448">
        <v>41</v>
      </c>
      <c r="J448" t="s">
        <v>708</v>
      </c>
    </row>
    <row r="449" spans="1:11" x14ac:dyDescent="0.55000000000000004">
      <c r="B449" t="s">
        <v>1382</v>
      </c>
      <c r="C449" t="s">
        <v>646</v>
      </c>
      <c r="D449">
        <v>101</v>
      </c>
      <c r="E449" s="2">
        <f t="shared" si="8"/>
        <v>0.94392523364485981</v>
      </c>
      <c r="F449" s="4" t="s">
        <v>254</v>
      </c>
      <c r="G449" t="s">
        <v>3724</v>
      </c>
      <c r="J449" t="s">
        <v>1600</v>
      </c>
    </row>
    <row r="450" spans="1:11" x14ac:dyDescent="0.55000000000000004">
      <c r="B450" t="s">
        <v>1382</v>
      </c>
      <c r="C450" t="s">
        <v>646</v>
      </c>
      <c r="D450">
        <v>102</v>
      </c>
      <c r="E450" s="2">
        <f t="shared" si="8"/>
        <v>0.95327102803738317</v>
      </c>
      <c r="F450" s="4" t="s">
        <v>254</v>
      </c>
      <c r="G450" t="s">
        <v>3724</v>
      </c>
      <c r="J450" t="s">
        <v>1601</v>
      </c>
    </row>
    <row r="451" spans="1:11" x14ac:dyDescent="0.55000000000000004">
      <c r="B451" t="s">
        <v>1382</v>
      </c>
      <c r="C451" t="s">
        <v>646</v>
      </c>
      <c r="D451">
        <v>103</v>
      </c>
      <c r="E451" s="2">
        <f t="shared" si="8"/>
        <v>0.96261682242990654</v>
      </c>
      <c r="F451" s="4" t="s">
        <v>274</v>
      </c>
      <c r="G451" t="s">
        <v>3724</v>
      </c>
      <c r="J451" t="s">
        <v>1602</v>
      </c>
    </row>
    <row r="452" spans="1:11" x14ac:dyDescent="0.55000000000000004">
      <c r="B452" t="s">
        <v>1382</v>
      </c>
      <c r="C452" t="s">
        <v>646</v>
      </c>
      <c r="D452">
        <v>104</v>
      </c>
      <c r="E452" s="2">
        <f t="shared" si="8"/>
        <v>0.9719626168224299</v>
      </c>
      <c r="F452" s="4" t="s">
        <v>254</v>
      </c>
      <c r="G452" t="s">
        <v>3724</v>
      </c>
      <c r="J452" t="s">
        <v>734</v>
      </c>
    </row>
    <row r="453" spans="1:11" x14ac:dyDescent="0.55000000000000004">
      <c r="B453" t="s">
        <v>1382</v>
      </c>
      <c r="C453" t="s">
        <v>646</v>
      </c>
      <c r="D453">
        <v>105</v>
      </c>
      <c r="E453" s="2">
        <f t="shared" si="8"/>
        <v>0.98130841121495327</v>
      </c>
      <c r="F453" s="4" t="s">
        <v>1085</v>
      </c>
      <c r="G453" t="s">
        <v>3742</v>
      </c>
      <c r="J453" t="s">
        <v>1603</v>
      </c>
    </row>
    <row r="454" spans="1:11" x14ac:dyDescent="0.55000000000000004">
      <c r="B454" t="s">
        <v>1382</v>
      </c>
      <c r="C454" t="s">
        <v>646</v>
      </c>
      <c r="D454">
        <v>106</v>
      </c>
      <c r="E454" s="2">
        <f t="shared" si="8"/>
        <v>0.99065420560747663</v>
      </c>
      <c r="F454" s="4" t="s">
        <v>254</v>
      </c>
      <c r="G454" t="s">
        <v>3724</v>
      </c>
      <c r="J454" t="s">
        <v>1604</v>
      </c>
    </row>
    <row r="455" spans="1:11" x14ac:dyDescent="0.55000000000000004">
      <c r="A455" s="11"/>
      <c r="B455" s="11" t="s">
        <v>1382</v>
      </c>
      <c r="C455" s="11" t="s">
        <v>646</v>
      </c>
      <c r="D455" s="11">
        <v>107</v>
      </c>
      <c r="E455" s="12">
        <f t="shared" si="8"/>
        <v>1</v>
      </c>
      <c r="F455" s="13" t="s">
        <v>442</v>
      </c>
      <c r="G455" s="11" t="s">
        <v>3743</v>
      </c>
      <c r="H455" s="11">
        <v>42</v>
      </c>
      <c r="I455" s="11" t="s">
        <v>3747</v>
      </c>
      <c r="J455" s="11" t="s">
        <v>1605</v>
      </c>
      <c r="K455" s="11"/>
    </row>
    <row r="456" spans="1:11" x14ac:dyDescent="0.55000000000000004">
      <c r="B456" t="s">
        <v>1382</v>
      </c>
      <c r="C456" t="s">
        <v>1086</v>
      </c>
      <c r="D456" s="4">
        <v>1</v>
      </c>
      <c r="E456" s="2">
        <f>D456/184</f>
        <v>5.434782608695652E-3</v>
      </c>
      <c r="F456" s="4" t="s">
        <v>264</v>
      </c>
      <c r="G456" t="s">
        <v>3724</v>
      </c>
      <c r="H456" s="4">
        <v>1</v>
      </c>
      <c r="I456" s="4" t="s">
        <v>2121</v>
      </c>
      <c r="J456" s="4" t="s">
        <v>461</v>
      </c>
    </row>
    <row r="457" spans="1:11" x14ac:dyDescent="0.55000000000000004">
      <c r="B457" t="s">
        <v>1382</v>
      </c>
      <c r="C457" t="s">
        <v>1086</v>
      </c>
      <c r="D457" s="4">
        <v>2</v>
      </c>
      <c r="E457" s="2">
        <f t="shared" ref="E457:E520" si="9">D457/184</f>
        <v>1.0869565217391304E-2</v>
      </c>
      <c r="F457" s="4" t="s">
        <v>262</v>
      </c>
      <c r="G457" t="s">
        <v>3723</v>
      </c>
      <c r="H457" s="4">
        <v>2</v>
      </c>
      <c r="I457" s="4" t="s">
        <v>2121</v>
      </c>
      <c r="J457" s="4" t="s">
        <v>521</v>
      </c>
    </row>
    <row r="458" spans="1:11" x14ac:dyDescent="0.55000000000000004">
      <c r="B458" t="s">
        <v>1382</v>
      </c>
      <c r="C458" t="s">
        <v>1086</v>
      </c>
      <c r="D458" s="4">
        <v>3</v>
      </c>
      <c r="E458" s="2">
        <f t="shared" si="9"/>
        <v>1.6304347826086956E-2</v>
      </c>
      <c r="F458" s="4" t="s">
        <v>269</v>
      </c>
      <c r="G458" t="s">
        <v>3724</v>
      </c>
      <c r="H458" s="4">
        <v>3</v>
      </c>
      <c r="I458" s="4" t="s">
        <v>2121</v>
      </c>
      <c r="J458" s="4" t="s">
        <v>1606</v>
      </c>
    </row>
    <row r="459" spans="1:11" x14ac:dyDescent="0.55000000000000004">
      <c r="B459" t="s">
        <v>1382</v>
      </c>
      <c r="C459" t="s">
        <v>1086</v>
      </c>
      <c r="D459" s="4">
        <v>4</v>
      </c>
      <c r="E459" s="2">
        <f t="shared" si="9"/>
        <v>2.1739130434782608E-2</v>
      </c>
      <c r="F459" s="4" t="s">
        <v>410</v>
      </c>
      <c r="G459" t="s">
        <v>3724</v>
      </c>
      <c r="H459" s="4">
        <v>4</v>
      </c>
      <c r="I459" s="4" t="s">
        <v>2121</v>
      </c>
      <c r="J459" s="4" t="s">
        <v>467</v>
      </c>
    </row>
    <row r="460" spans="1:11" x14ac:dyDescent="0.55000000000000004">
      <c r="B460" t="s">
        <v>1382</v>
      </c>
      <c r="C460" t="s">
        <v>1086</v>
      </c>
      <c r="D460" s="4">
        <v>5</v>
      </c>
      <c r="E460" s="2">
        <f t="shared" si="9"/>
        <v>2.717391304347826E-2</v>
      </c>
      <c r="F460" s="4" t="s">
        <v>262</v>
      </c>
      <c r="G460" t="s">
        <v>3723</v>
      </c>
      <c r="H460" s="4"/>
      <c r="I460" s="4"/>
      <c r="J460" s="4" t="s">
        <v>466</v>
      </c>
    </row>
    <row r="461" spans="1:11" x14ac:dyDescent="0.55000000000000004">
      <c r="B461" t="s">
        <v>1382</v>
      </c>
      <c r="C461" t="s">
        <v>1086</v>
      </c>
      <c r="D461" s="4">
        <v>6</v>
      </c>
      <c r="E461" s="2">
        <f t="shared" si="9"/>
        <v>3.2608695652173912E-2</v>
      </c>
      <c r="F461" s="4" t="s">
        <v>264</v>
      </c>
      <c r="G461" t="s">
        <v>3724</v>
      </c>
      <c r="H461" s="4"/>
      <c r="I461" s="4"/>
      <c r="J461" s="4" t="s">
        <v>470</v>
      </c>
    </row>
    <row r="462" spans="1:11" x14ac:dyDescent="0.55000000000000004">
      <c r="B462" t="s">
        <v>1382</v>
      </c>
      <c r="C462" t="s">
        <v>1086</v>
      </c>
      <c r="D462" s="4">
        <v>7</v>
      </c>
      <c r="E462" s="2">
        <f t="shared" si="9"/>
        <v>3.8043478260869568E-2</v>
      </c>
      <c r="F462" s="4" t="s">
        <v>305</v>
      </c>
      <c r="G462" t="s">
        <v>3723</v>
      </c>
      <c r="H462" s="4">
        <v>5</v>
      </c>
      <c r="I462" s="4" t="s">
        <v>2121</v>
      </c>
      <c r="J462" s="4" t="s">
        <v>462</v>
      </c>
    </row>
    <row r="463" spans="1:11" x14ac:dyDescent="0.55000000000000004">
      <c r="B463" t="s">
        <v>1382</v>
      </c>
      <c r="C463" t="s">
        <v>1086</v>
      </c>
      <c r="D463" s="4">
        <v>8</v>
      </c>
      <c r="E463" s="2">
        <f t="shared" si="9"/>
        <v>4.3478260869565216E-2</v>
      </c>
      <c r="F463" s="4" t="s">
        <v>252</v>
      </c>
      <c r="G463" t="s">
        <v>3724</v>
      </c>
      <c r="H463" s="4">
        <v>6</v>
      </c>
      <c r="I463" s="4" t="s">
        <v>2121</v>
      </c>
      <c r="J463" s="4" t="s">
        <v>1607</v>
      </c>
    </row>
    <row r="464" spans="1:11" x14ac:dyDescent="0.55000000000000004">
      <c r="B464" t="s">
        <v>1382</v>
      </c>
      <c r="C464" t="s">
        <v>1086</v>
      </c>
      <c r="D464" s="4">
        <v>9</v>
      </c>
      <c r="E464" s="2">
        <f t="shared" si="9"/>
        <v>4.8913043478260872E-2</v>
      </c>
      <c r="F464" s="4" t="s">
        <v>378</v>
      </c>
      <c r="G464" t="s">
        <v>3724</v>
      </c>
      <c r="H464" s="4">
        <v>7</v>
      </c>
      <c r="I464" s="4" t="s">
        <v>2121</v>
      </c>
      <c r="J464" s="4" t="s">
        <v>497</v>
      </c>
    </row>
    <row r="465" spans="2:10" x14ac:dyDescent="0.55000000000000004">
      <c r="B465" t="s">
        <v>1382</v>
      </c>
      <c r="C465" t="s">
        <v>1086</v>
      </c>
      <c r="D465" s="4">
        <v>10</v>
      </c>
      <c r="E465" s="2">
        <f t="shared" si="9"/>
        <v>5.434782608695652E-2</v>
      </c>
      <c r="F465" s="4" t="s">
        <v>276</v>
      </c>
      <c r="G465" t="s">
        <v>3724</v>
      </c>
      <c r="H465" s="4">
        <v>8</v>
      </c>
      <c r="I465" s="4" t="s">
        <v>2121</v>
      </c>
      <c r="J465" s="4" t="s">
        <v>481</v>
      </c>
    </row>
    <row r="466" spans="2:10" x14ac:dyDescent="0.55000000000000004">
      <c r="B466" t="s">
        <v>1382</v>
      </c>
      <c r="C466" t="s">
        <v>1086</v>
      </c>
      <c r="D466" s="4">
        <v>11</v>
      </c>
      <c r="E466" s="2">
        <f t="shared" si="9"/>
        <v>5.9782608695652176E-2</v>
      </c>
      <c r="F466" s="4" t="s">
        <v>300</v>
      </c>
      <c r="G466" t="s">
        <v>3724</v>
      </c>
      <c r="H466" s="4">
        <v>9</v>
      </c>
      <c r="I466" s="4" t="s">
        <v>2121</v>
      </c>
      <c r="J466" s="4" t="s">
        <v>463</v>
      </c>
    </row>
    <row r="467" spans="2:10" x14ac:dyDescent="0.55000000000000004">
      <c r="B467" t="s">
        <v>1382</v>
      </c>
      <c r="C467" t="s">
        <v>1086</v>
      </c>
      <c r="D467" s="4">
        <v>12</v>
      </c>
      <c r="E467" s="2">
        <f t="shared" si="9"/>
        <v>6.5217391304347824E-2</v>
      </c>
      <c r="F467" s="4" t="s">
        <v>278</v>
      </c>
      <c r="G467" t="s">
        <v>3722</v>
      </c>
      <c r="H467" s="4">
        <v>10</v>
      </c>
      <c r="I467" s="4" t="s">
        <v>2121</v>
      </c>
      <c r="J467" s="4" t="s">
        <v>486</v>
      </c>
    </row>
    <row r="468" spans="2:10" x14ac:dyDescent="0.55000000000000004">
      <c r="B468" t="s">
        <v>1382</v>
      </c>
      <c r="C468" t="s">
        <v>1086</v>
      </c>
      <c r="D468" s="4">
        <v>13</v>
      </c>
      <c r="E468" s="2">
        <f t="shared" si="9"/>
        <v>7.0652173913043473E-2</v>
      </c>
      <c r="F468" s="4" t="s">
        <v>307</v>
      </c>
      <c r="G468" t="s">
        <v>3724</v>
      </c>
      <c r="H468" s="4">
        <v>11</v>
      </c>
      <c r="I468" s="4" t="s">
        <v>2121</v>
      </c>
      <c r="J468" s="4" t="s">
        <v>473</v>
      </c>
    </row>
    <row r="469" spans="2:10" x14ac:dyDescent="0.55000000000000004">
      <c r="B469" t="s">
        <v>1382</v>
      </c>
      <c r="C469" t="s">
        <v>1086</v>
      </c>
      <c r="D469" s="4">
        <v>14</v>
      </c>
      <c r="E469" s="2">
        <f t="shared" si="9"/>
        <v>7.6086956521739135E-2</v>
      </c>
      <c r="F469" s="4" t="s">
        <v>580</v>
      </c>
      <c r="G469" t="s">
        <v>3722</v>
      </c>
      <c r="H469" s="4">
        <v>12</v>
      </c>
      <c r="I469" s="4" t="s">
        <v>2121</v>
      </c>
      <c r="J469" s="4" t="s">
        <v>1608</v>
      </c>
    </row>
    <row r="470" spans="2:10" x14ac:dyDescent="0.55000000000000004">
      <c r="B470" t="s">
        <v>1382</v>
      </c>
      <c r="C470" t="s">
        <v>1086</v>
      </c>
      <c r="D470" s="4">
        <v>15</v>
      </c>
      <c r="E470" s="2">
        <f t="shared" si="9"/>
        <v>8.1521739130434784E-2</v>
      </c>
      <c r="F470" s="4" t="s">
        <v>269</v>
      </c>
      <c r="G470" t="s">
        <v>3724</v>
      </c>
      <c r="H470" s="4"/>
      <c r="I470" s="4"/>
      <c r="J470" s="4" t="s">
        <v>469</v>
      </c>
    </row>
    <row r="471" spans="2:10" x14ac:dyDescent="0.55000000000000004">
      <c r="B471" t="s">
        <v>1382</v>
      </c>
      <c r="C471" t="s">
        <v>1086</v>
      </c>
      <c r="D471" s="4">
        <v>16</v>
      </c>
      <c r="E471" s="2">
        <f t="shared" si="9"/>
        <v>8.6956521739130432E-2</v>
      </c>
      <c r="F471" s="4" t="s">
        <v>264</v>
      </c>
      <c r="G471" t="s">
        <v>3724</v>
      </c>
      <c r="H471" s="4"/>
      <c r="I471" s="4"/>
      <c r="J471" s="4" t="s">
        <v>532</v>
      </c>
    </row>
    <row r="472" spans="2:10" x14ac:dyDescent="0.55000000000000004">
      <c r="B472" t="s">
        <v>1382</v>
      </c>
      <c r="C472" t="s">
        <v>1086</v>
      </c>
      <c r="D472" s="4">
        <v>17</v>
      </c>
      <c r="E472" s="2">
        <f t="shared" si="9"/>
        <v>9.2391304347826081E-2</v>
      </c>
      <c r="F472" s="4" t="s">
        <v>274</v>
      </c>
      <c r="G472" t="s">
        <v>3724</v>
      </c>
      <c r="H472" s="4">
        <v>13</v>
      </c>
      <c r="I472" s="4" t="s">
        <v>2121</v>
      </c>
      <c r="J472" s="4" t="s">
        <v>491</v>
      </c>
    </row>
    <row r="473" spans="2:10" x14ac:dyDescent="0.55000000000000004">
      <c r="B473" t="s">
        <v>1382</v>
      </c>
      <c r="C473" t="s">
        <v>1086</v>
      </c>
      <c r="D473" s="4">
        <v>18</v>
      </c>
      <c r="E473" s="2">
        <f t="shared" si="9"/>
        <v>9.7826086956521743E-2</v>
      </c>
      <c r="F473" s="4" t="s">
        <v>282</v>
      </c>
      <c r="G473" t="s">
        <v>3724</v>
      </c>
      <c r="H473" s="4">
        <v>14</v>
      </c>
      <c r="I473" s="4" t="s">
        <v>2121</v>
      </c>
      <c r="J473" s="4" t="s">
        <v>1609</v>
      </c>
    </row>
    <row r="474" spans="2:10" x14ac:dyDescent="0.55000000000000004">
      <c r="B474" t="s">
        <v>1382</v>
      </c>
      <c r="C474" t="s">
        <v>1086</v>
      </c>
      <c r="D474" s="4">
        <v>19</v>
      </c>
      <c r="E474" s="2">
        <f t="shared" si="9"/>
        <v>0.10326086956521739</v>
      </c>
      <c r="F474" s="4" t="s">
        <v>494</v>
      </c>
      <c r="G474" t="s">
        <v>3724</v>
      </c>
      <c r="H474" s="4">
        <v>15</v>
      </c>
      <c r="I474" s="4" t="s">
        <v>2121</v>
      </c>
      <c r="J474" s="4" t="s">
        <v>495</v>
      </c>
    </row>
    <row r="475" spans="2:10" x14ac:dyDescent="0.55000000000000004">
      <c r="B475" t="s">
        <v>1382</v>
      </c>
      <c r="C475" t="s">
        <v>1086</v>
      </c>
      <c r="D475" s="4">
        <v>20</v>
      </c>
      <c r="E475" s="2">
        <f t="shared" si="9"/>
        <v>0.10869565217391304</v>
      </c>
      <c r="F475" s="4" t="s">
        <v>305</v>
      </c>
      <c r="G475" t="s">
        <v>3723</v>
      </c>
      <c r="H475" s="4"/>
      <c r="I475" s="4"/>
      <c r="J475" s="4" t="s">
        <v>478</v>
      </c>
    </row>
    <row r="476" spans="2:10" x14ac:dyDescent="0.55000000000000004">
      <c r="B476" t="s">
        <v>1382</v>
      </c>
      <c r="C476" t="s">
        <v>1086</v>
      </c>
      <c r="D476" s="4">
        <v>21</v>
      </c>
      <c r="E476" s="2">
        <f t="shared" si="9"/>
        <v>0.11413043478260869</v>
      </c>
      <c r="F476" s="4" t="s">
        <v>254</v>
      </c>
      <c r="G476" t="s">
        <v>3724</v>
      </c>
      <c r="H476" s="4">
        <v>16</v>
      </c>
      <c r="I476" s="4" t="s">
        <v>2121</v>
      </c>
      <c r="J476" s="4" t="s">
        <v>496</v>
      </c>
    </row>
    <row r="477" spans="2:10" x14ac:dyDescent="0.55000000000000004">
      <c r="B477" t="s">
        <v>1382</v>
      </c>
      <c r="C477" t="s">
        <v>1086</v>
      </c>
      <c r="D477" s="4">
        <v>22</v>
      </c>
      <c r="E477" s="2">
        <f t="shared" si="9"/>
        <v>0.11956521739130435</v>
      </c>
      <c r="F477" s="4" t="s">
        <v>508</v>
      </c>
      <c r="G477" t="s">
        <v>3724</v>
      </c>
      <c r="H477" s="4">
        <v>17</v>
      </c>
      <c r="I477" s="4" t="s">
        <v>2124</v>
      </c>
      <c r="J477" s="4" t="s">
        <v>509</v>
      </c>
    </row>
    <row r="478" spans="2:10" x14ac:dyDescent="0.55000000000000004">
      <c r="B478" t="s">
        <v>1382</v>
      </c>
      <c r="C478" t="s">
        <v>1086</v>
      </c>
      <c r="D478" s="4">
        <v>23</v>
      </c>
      <c r="E478" s="2">
        <f t="shared" si="9"/>
        <v>0.125</v>
      </c>
      <c r="F478" s="4" t="s">
        <v>264</v>
      </c>
      <c r="G478" t="s">
        <v>3724</v>
      </c>
      <c r="H478" s="4"/>
      <c r="I478" s="4"/>
      <c r="J478" s="4" t="s">
        <v>480</v>
      </c>
    </row>
    <row r="479" spans="2:10" x14ac:dyDescent="0.55000000000000004">
      <c r="B479" t="s">
        <v>1382</v>
      </c>
      <c r="C479" t="s">
        <v>1086</v>
      </c>
      <c r="D479" s="4">
        <v>24</v>
      </c>
      <c r="E479" s="2">
        <f t="shared" si="9"/>
        <v>0.13043478260869565</v>
      </c>
      <c r="F479" s="4" t="s">
        <v>474</v>
      </c>
      <c r="G479" t="s">
        <v>3724</v>
      </c>
      <c r="H479" s="4">
        <v>18</v>
      </c>
      <c r="I479" s="4" t="s">
        <v>2124</v>
      </c>
      <c r="J479" s="4" t="s">
        <v>475</v>
      </c>
    </row>
    <row r="480" spans="2:10" x14ac:dyDescent="0.55000000000000004">
      <c r="B480" t="s">
        <v>1382</v>
      </c>
      <c r="C480" t="s">
        <v>1086</v>
      </c>
      <c r="D480" s="4">
        <v>25</v>
      </c>
      <c r="E480" s="2">
        <f t="shared" si="9"/>
        <v>0.1358695652173913</v>
      </c>
      <c r="F480" s="4" t="s">
        <v>464</v>
      </c>
      <c r="G480" t="s">
        <v>3724</v>
      </c>
      <c r="H480" s="4">
        <v>19</v>
      </c>
      <c r="I480" s="4" t="s">
        <v>2124</v>
      </c>
      <c r="J480" s="4" t="s">
        <v>465</v>
      </c>
    </row>
    <row r="481" spans="2:10" x14ac:dyDescent="0.55000000000000004">
      <c r="B481" t="s">
        <v>1382</v>
      </c>
      <c r="C481" t="s">
        <v>1086</v>
      </c>
      <c r="D481" s="4">
        <v>26</v>
      </c>
      <c r="E481" s="2">
        <f t="shared" si="9"/>
        <v>0.14130434782608695</v>
      </c>
      <c r="F481" s="4" t="s">
        <v>296</v>
      </c>
      <c r="G481" t="s">
        <v>3724</v>
      </c>
      <c r="H481" s="4">
        <v>20</v>
      </c>
      <c r="I481" s="4" t="s">
        <v>2124</v>
      </c>
      <c r="J481" s="4" t="s">
        <v>644</v>
      </c>
    </row>
    <row r="482" spans="2:10" x14ac:dyDescent="0.55000000000000004">
      <c r="B482" t="s">
        <v>1382</v>
      </c>
      <c r="C482" t="s">
        <v>1086</v>
      </c>
      <c r="D482" s="4">
        <v>27</v>
      </c>
      <c r="E482" s="2">
        <f t="shared" si="9"/>
        <v>0.14673913043478262</v>
      </c>
      <c r="F482" s="4" t="s">
        <v>307</v>
      </c>
      <c r="G482" t="s">
        <v>3724</v>
      </c>
      <c r="H482" s="4"/>
      <c r="I482" s="4"/>
      <c r="J482" s="4" t="s">
        <v>516</v>
      </c>
    </row>
    <row r="483" spans="2:10" x14ac:dyDescent="0.55000000000000004">
      <c r="B483" t="s">
        <v>1382</v>
      </c>
      <c r="C483" t="s">
        <v>1086</v>
      </c>
      <c r="D483" s="4">
        <v>28</v>
      </c>
      <c r="E483" s="2">
        <f t="shared" si="9"/>
        <v>0.15217391304347827</v>
      </c>
      <c r="F483" s="4" t="s">
        <v>1158</v>
      </c>
      <c r="G483" t="s">
        <v>3722</v>
      </c>
      <c r="H483" s="4">
        <v>21</v>
      </c>
      <c r="I483" s="4" t="s">
        <v>2124</v>
      </c>
      <c r="J483" s="4" t="s">
        <v>1610</v>
      </c>
    </row>
    <row r="484" spans="2:10" x14ac:dyDescent="0.55000000000000004">
      <c r="B484" t="s">
        <v>1382</v>
      </c>
      <c r="C484" t="s">
        <v>1086</v>
      </c>
      <c r="D484" s="4">
        <v>29</v>
      </c>
      <c r="E484" s="2">
        <f t="shared" si="9"/>
        <v>0.15760869565217392</v>
      </c>
      <c r="F484" s="4" t="s">
        <v>254</v>
      </c>
      <c r="G484" t="s">
        <v>3724</v>
      </c>
      <c r="H484" s="4"/>
      <c r="I484" s="4"/>
      <c r="J484" s="4" t="s">
        <v>476</v>
      </c>
    </row>
    <row r="485" spans="2:10" x14ac:dyDescent="0.55000000000000004">
      <c r="B485" t="s">
        <v>1382</v>
      </c>
      <c r="C485" t="s">
        <v>1086</v>
      </c>
      <c r="D485" s="4">
        <v>30</v>
      </c>
      <c r="E485" s="2">
        <f t="shared" si="9"/>
        <v>0.16304347826086957</v>
      </c>
      <c r="F485" s="4" t="s">
        <v>313</v>
      </c>
      <c r="G485" t="s">
        <v>3724</v>
      </c>
      <c r="H485" s="4">
        <v>22</v>
      </c>
      <c r="I485" s="4" t="s">
        <v>2124</v>
      </c>
      <c r="J485" s="4" t="s">
        <v>515</v>
      </c>
    </row>
    <row r="486" spans="2:10" x14ac:dyDescent="0.55000000000000004">
      <c r="B486" t="s">
        <v>1382</v>
      </c>
      <c r="C486" t="s">
        <v>1086</v>
      </c>
      <c r="D486" s="4">
        <v>31</v>
      </c>
      <c r="E486" s="2">
        <f t="shared" si="9"/>
        <v>0.16847826086956522</v>
      </c>
      <c r="F486" s="4" t="s">
        <v>300</v>
      </c>
      <c r="G486" t="s">
        <v>3724</v>
      </c>
      <c r="H486" s="4"/>
      <c r="I486" s="4"/>
      <c r="J486" s="4" t="s">
        <v>1611</v>
      </c>
    </row>
    <row r="487" spans="2:10" x14ac:dyDescent="0.55000000000000004">
      <c r="B487" t="s">
        <v>1382</v>
      </c>
      <c r="C487" t="s">
        <v>1086</v>
      </c>
      <c r="D487" s="4">
        <v>32</v>
      </c>
      <c r="E487" s="2">
        <f t="shared" si="9"/>
        <v>0.17391304347826086</v>
      </c>
      <c r="F487" s="4" t="s">
        <v>276</v>
      </c>
      <c r="G487" t="s">
        <v>3724</v>
      </c>
      <c r="H487" s="4"/>
      <c r="I487" s="4"/>
      <c r="J487" s="4" t="s">
        <v>482</v>
      </c>
    </row>
    <row r="488" spans="2:10" x14ac:dyDescent="0.55000000000000004">
      <c r="B488" t="s">
        <v>1382</v>
      </c>
      <c r="C488" t="s">
        <v>1086</v>
      </c>
      <c r="D488" s="4">
        <v>33</v>
      </c>
      <c r="E488" s="2">
        <f t="shared" si="9"/>
        <v>0.17934782608695651</v>
      </c>
      <c r="F488" s="4" t="s">
        <v>305</v>
      </c>
      <c r="G488" t="s">
        <v>3723</v>
      </c>
      <c r="H488" s="4"/>
      <c r="I488" s="4"/>
      <c r="J488" s="4" t="s">
        <v>502</v>
      </c>
    </row>
    <row r="489" spans="2:10" x14ac:dyDescent="0.55000000000000004">
      <c r="B489" t="s">
        <v>1382</v>
      </c>
      <c r="C489" t="s">
        <v>1086</v>
      </c>
      <c r="D489" s="4">
        <v>34</v>
      </c>
      <c r="E489" s="2">
        <f t="shared" si="9"/>
        <v>0.18478260869565216</v>
      </c>
      <c r="F489" s="4" t="s">
        <v>471</v>
      </c>
      <c r="G489" t="s">
        <v>3742</v>
      </c>
      <c r="H489" s="4">
        <v>23</v>
      </c>
      <c r="I489" s="4" t="s">
        <v>3745</v>
      </c>
      <c r="J489" s="4" t="s">
        <v>472</v>
      </c>
    </row>
    <row r="490" spans="2:10" x14ac:dyDescent="0.55000000000000004">
      <c r="B490" t="s">
        <v>1382</v>
      </c>
      <c r="C490" t="s">
        <v>1086</v>
      </c>
      <c r="D490" s="4">
        <v>35</v>
      </c>
      <c r="E490" s="2">
        <f t="shared" si="9"/>
        <v>0.19021739130434784</v>
      </c>
      <c r="F490" s="4" t="s">
        <v>1085</v>
      </c>
      <c r="G490" t="s">
        <v>3742</v>
      </c>
      <c r="H490" s="4">
        <v>24</v>
      </c>
      <c r="I490" s="4" t="s">
        <v>3734</v>
      </c>
      <c r="J490" s="4" t="s">
        <v>1612</v>
      </c>
    </row>
    <row r="491" spans="2:10" x14ac:dyDescent="0.55000000000000004">
      <c r="B491" t="s">
        <v>1382</v>
      </c>
      <c r="C491" t="s">
        <v>1086</v>
      </c>
      <c r="D491" s="4">
        <v>36</v>
      </c>
      <c r="E491" s="2">
        <f t="shared" si="9"/>
        <v>0.19565217391304349</v>
      </c>
      <c r="F491" s="4" t="s">
        <v>326</v>
      </c>
      <c r="G491" t="s">
        <v>3724</v>
      </c>
      <c r="H491" s="4">
        <v>25</v>
      </c>
      <c r="I491" s="4" t="s">
        <v>3730</v>
      </c>
      <c r="J491" s="4" t="s">
        <v>1613</v>
      </c>
    </row>
    <row r="492" spans="2:10" x14ac:dyDescent="0.55000000000000004">
      <c r="B492" t="s">
        <v>1382</v>
      </c>
      <c r="C492" t="s">
        <v>1086</v>
      </c>
      <c r="D492" s="4">
        <v>37</v>
      </c>
      <c r="E492" s="2">
        <f t="shared" si="9"/>
        <v>0.20108695652173914</v>
      </c>
      <c r="F492" s="4" t="s">
        <v>464</v>
      </c>
      <c r="G492" t="s">
        <v>3724</v>
      </c>
      <c r="H492" s="4"/>
      <c r="I492" s="4"/>
      <c r="J492" s="4" t="s">
        <v>499</v>
      </c>
    </row>
    <row r="493" spans="2:10" x14ac:dyDescent="0.55000000000000004">
      <c r="B493" t="s">
        <v>1382</v>
      </c>
      <c r="C493" t="s">
        <v>1086</v>
      </c>
      <c r="D493" s="4">
        <v>38</v>
      </c>
      <c r="E493" s="3">
        <f t="shared" si="9"/>
        <v>0.20652173913043478</v>
      </c>
      <c r="F493" s="4" t="s">
        <v>545</v>
      </c>
      <c r="G493" t="s">
        <v>3742</v>
      </c>
      <c r="H493" s="4">
        <v>26</v>
      </c>
      <c r="I493" s="4" t="s">
        <v>3735</v>
      </c>
      <c r="J493" s="4" t="s">
        <v>585</v>
      </c>
    </row>
    <row r="494" spans="2:10" x14ac:dyDescent="0.55000000000000004">
      <c r="B494" t="s">
        <v>1382</v>
      </c>
      <c r="C494" t="s">
        <v>1086</v>
      </c>
      <c r="D494" s="4">
        <v>39</v>
      </c>
      <c r="E494" s="2">
        <f t="shared" si="9"/>
        <v>0.21195652173913043</v>
      </c>
      <c r="F494" s="4" t="s">
        <v>300</v>
      </c>
      <c r="G494" t="s">
        <v>3724</v>
      </c>
      <c r="H494" s="4"/>
      <c r="I494" s="4"/>
      <c r="J494" s="4" t="s">
        <v>1614</v>
      </c>
    </row>
    <row r="495" spans="2:10" x14ac:dyDescent="0.55000000000000004">
      <c r="B495" t="s">
        <v>1382</v>
      </c>
      <c r="C495" t="s">
        <v>1086</v>
      </c>
      <c r="D495" s="4">
        <v>40</v>
      </c>
      <c r="E495" s="2">
        <f t="shared" si="9"/>
        <v>0.21739130434782608</v>
      </c>
      <c r="F495" s="4" t="s">
        <v>269</v>
      </c>
      <c r="G495" t="s">
        <v>3724</v>
      </c>
      <c r="H495" s="4"/>
      <c r="I495" s="4"/>
      <c r="J495" s="4" t="s">
        <v>530</v>
      </c>
    </row>
    <row r="496" spans="2:10" x14ac:dyDescent="0.55000000000000004">
      <c r="B496" t="s">
        <v>1382</v>
      </c>
      <c r="C496" t="s">
        <v>1086</v>
      </c>
      <c r="D496" s="4">
        <v>41</v>
      </c>
      <c r="E496" s="2">
        <f t="shared" si="9"/>
        <v>0.22282608695652173</v>
      </c>
      <c r="F496" s="4" t="s">
        <v>510</v>
      </c>
      <c r="G496" t="s">
        <v>3722</v>
      </c>
      <c r="H496" s="4">
        <v>27</v>
      </c>
      <c r="I496" t="s">
        <v>3732</v>
      </c>
      <c r="J496" s="4" t="s">
        <v>528</v>
      </c>
    </row>
    <row r="497" spans="2:10" x14ac:dyDescent="0.55000000000000004">
      <c r="B497" t="s">
        <v>1382</v>
      </c>
      <c r="C497" t="s">
        <v>1086</v>
      </c>
      <c r="D497" s="4">
        <v>42</v>
      </c>
      <c r="E497" s="2">
        <f t="shared" si="9"/>
        <v>0.22826086956521738</v>
      </c>
      <c r="F497" s="4" t="s">
        <v>254</v>
      </c>
      <c r="G497" t="s">
        <v>3724</v>
      </c>
      <c r="H497" s="4"/>
      <c r="I497" s="4"/>
      <c r="J497" s="4" t="s">
        <v>501</v>
      </c>
    </row>
    <row r="498" spans="2:10" x14ac:dyDescent="0.55000000000000004">
      <c r="B498" t="s">
        <v>1382</v>
      </c>
      <c r="C498" t="s">
        <v>1086</v>
      </c>
      <c r="D498" s="4">
        <v>43</v>
      </c>
      <c r="E498" s="2">
        <f t="shared" si="9"/>
        <v>0.23369565217391305</v>
      </c>
      <c r="F498" s="4" t="s">
        <v>508</v>
      </c>
      <c r="G498" t="s">
        <v>3724</v>
      </c>
      <c r="H498" s="4"/>
      <c r="I498" s="4"/>
      <c r="J498" s="4" t="s">
        <v>552</v>
      </c>
    </row>
    <row r="499" spans="2:10" x14ac:dyDescent="0.55000000000000004">
      <c r="B499" t="s">
        <v>1382</v>
      </c>
      <c r="C499" t="s">
        <v>1086</v>
      </c>
      <c r="D499" s="4">
        <v>44</v>
      </c>
      <c r="E499" s="2">
        <f t="shared" si="9"/>
        <v>0.2391304347826087</v>
      </c>
      <c r="F499" s="4" t="s">
        <v>494</v>
      </c>
      <c r="G499" t="s">
        <v>3724</v>
      </c>
      <c r="H499" s="4"/>
      <c r="I499" s="4"/>
      <c r="J499" s="4" t="s">
        <v>500</v>
      </c>
    </row>
    <row r="500" spans="2:10" x14ac:dyDescent="0.55000000000000004">
      <c r="B500" t="s">
        <v>1382</v>
      </c>
      <c r="C500" t="s">
        <v>1086</v>
      </c>
      <c r="D500" s="4">
        <v>45</v>
      </c>
      <c r="E500" s="3">
        <f t="shared" si="9"/>
        <v>0.24456521739130435</v>
      </c>
      <c r="F500" s="4" t="s">
        <v>1088</v>
      </c>
      <c r="G500" t="s">
        <v>3726</v>
      </c>
      <c r="H500" s="4">
        <v>28</v>
      </c>
      <c r="I500" s="4" t="s">
        <v>3736</v>
      </c>
      <c r="J500" s="4" t="s">
        <v>1615</v>
      </c>
    </row>
    <row r="501" spans="2:10" x14ac:dyDescent="0.55000000000000004">
      <c r="B501" t="s">
        <v>1382</v>
      </c>
      <c r="C501" t="s">
        <v>1086</v>
      </c>
      <c r="D501" s="4">
        <v>46</v>
      </c>
      <c r="E501" s="2">
        <f t="shared" si="9"/>
        <v>0.25</v>
      </c>
      <c r="F501" s="4" t="s">
        <v>252</v>
      </c>
      <c r="G501" t="s">
        <v>3724</v>
      </c>
      <c r="H501" s="4"/>
      <c r="I501" s="4"/>
      <c r="J501" s="4" t="s">
        <v>506</v>
      </c>
    </row>
    <row r="502" spans="2:10" x14ac:dyDescent="0.55000000000000004">
      <c r="B502" t="s">
        <v>1382</v>
      </c>
      <c r="C502" t="s">
        <v>1086</v>
      </c>
      <c r="D502" s="4">
        <v>47</v>
      </c>
      <c r="E502" s="2">
        <f t="shared" si="9"/>
        <v>0.25543478260869568</v>
      </c>
      <c r="F502" s="4" t="s">
        <v>274</v>
      </c>
      <c r="G502" t="s">
        <v>3724</v>
      </c>
      <c r="H502" s="4"/>
      <c r="I502" s="4"/>
      <c r="J502" s="4" t="s">
        <v>1616</v>
      </c>
    </row>
    <row r="503" spans="2:10" x14ac:dyDescent="0.55000000000000004">
      <c r="B503" t="s">
        <v>1382</v>
      </c>
      <c r="C503" t="s">
        <v>1086</v>
      </c>
      <c r="D503" s="4">
        <v>48</v>
      </c>
      <c r="E503" s="2">
        <f t="shared" si="9"/>
        <v>0.2608695652173913</v>
      </c>
      <c r="F503" s="4" t="s">
        <v>296</v>
      </c>
      <c r="G503" t="s">
        <v>3724</v>
      </c>
      <c r="H503" s="4"/>
      <c r="I503" s="4"/>
      <c r="J503" s="4" t="s">
        <v>518</v>
      </c>
    </row>
    <row r="504" spans="2:10" x14ac:dyDescent="0.55000000000000004">
      <c r="B504" t="s">
        <v>1382</v>
      </c>
      <c r="C504" t="s">
        <v>1086</v>
      </c>
      <c r="D504" s="4">
        <v>49</v>
      </c>
      <c r="E504" s="3">
        <f t="shared" si="9"/>
        <v>0.26630434782608697</v>
      </c>
      <c r="F504" s="4" t="s">
        <v>315</v>
      </c>
      <c r="G504" t="s">
        <v>3724</v>
      </c>
      <c r="H504" s="4">
        <v>29</v>
      </c>
      <c r="I504" s="4" t="s">
        <v>3731</v>
      </c>
      <c r="J504" s="4" t="s">
        <v>1617</v>
      </c>
    </row>
    <row r="505" spans="2:10" x14ac:dyDescent="0.55000000000000004">
      <c r="B505" t="s">
        <v>1382</v>
      </c>
      <c r="C505" t="s">
        <v>1086</v>
      </c>
      <c r="D505" s="4">
        <v>50</v>
      </c>
      <c r="E505" s="3">
        <f t="shared" si="9"/>
        <v>0.27173913043478259</v>
      </c>
      <c r="F505" s="4" t="s">
        <v>510</v>
      </c>
      <c r="G505" t="s">
        <v>3722</v>
      </c>
      <c r="H505" s="4"/>
      <c r="I505" s="4"/>
      <c r="J505" s="4" t="s">
        <v>1618</v>
      </c>
    </row>
    <row r="506" spans="2:10" x14ac:dyDescent="0.55000000000000004">
      <c r="B506" t="s">
        <v>1382</v>
      </c>
      <c r="C506" t="s">
        <v>1086</v>
      </c>
      <c r="D506" s="4">
        <v>51</v>
      </c>
      <c r="E506" s="3">
        <f t="shared" si="9"/>
        <v>0.27717391304347827</v>
      </c>
      <c r="F506" s="4" t="s">
        <v>484</v>
      </c>
      <c r="G506" t="s">
        <v>3724</v>
      </c>
      <c r="H506" s="4">
        <v>30</v>
      </c>
      <c r="I506" s="4" t="s">
        <v>2122</v>
      </c>
      <c r="J506" s="4" t="s">
        <v>485</v>
      </c>
    </row>
    <row r="507" spans="2:10" x14ac:dyDescent="0.55000000000000004">
      <c r="B507" t="s">
        <v>1382</v>
      </c>
      <c r="C507" t="s">
        <v>1086</v>
      </c>
      <c r="D507" s="4">
        <v>52</v>
      </c>
      <c r="E507" s="3">
        <f t="shared" si="9"/>
        <v>0.28260869565217389</v>
      </c>
      <c r="F507" s="4" t="s">
        <v>274</v>
      </c>
      <c r="G507" t="s">
        <v>3724</v>
      </c>
      <c r="H507" s="4"/>
      <c r="I507" s="4"/>
      <c r="J507" s="4" t="s">
        <v>551</v>
      </c>
    </row>
    <row r="508" spans="2:10" x14ac:dyDescent="0.55000000000000004">
      <c r="B508" t="s">
        <v>1382</v>
      </c>
      <c r="C508" t="s">
        <v>1086</v>
      </c>
      <c r="D508" s="4">
        <v>53</v>
      </c>
      <c r="E508" s="3">
        <f t="shared" si="9"/>
        <v>0.28804347826086957</v>
      </c>
      <c r="F508" s="4" t="s">
        <v>313</v>
      </c>
      <c r="G508" t="s">
        <v>3724</v>
      </c>
      <c r="H508" s="4"/>
      <c r="I508" s="4"/>
      <c r="J508" s="4" t="s">
        <v>536</v>
      </c>
    </row>
    <row r="509" spans="2:10" x14ac:dyDescent="0.55000000000000004">
      <c r="B509" t="s">
        <v>1382</v>
      </c>
      <c r="C509" t="s">
        <v>1086</v>
      </c>
      <c r="D509" s="4">
        <v>54</v>
      </c>
      <c r="E509" s="3">
        <f t="shared" si="9"/>
        <v>0.29347826086956524</v>
      </c>
      <c r="F509" s="4" t="s">
        <v>545</v>
      </c>
      <c r="G509" t="s">
        <v>3742</v>
      </c>
      <c r="H509" s="4"/>
      <c r="I509" s="4"/>
      <c r="J509" s="4" t="s">
        <v>546</v>
      </c>
    </row>
    <row r="510" spans="2:10" x14ac:dyDescent="0.55000000000000004">
      <c r="B510" t="s">
        <v>1382</v>
      </c>
      <c r="C510" t="s">
        <v>1086</v>
      </c>
      <c r="D510" s="4">
        <v>55</v>
      </c>
      <c r="E510" s="2">
        <f t="shared" si="9"/>
        <v>0.29891304347826086</v>
      </c>
      <c r="F510" s="4" t="s">
        <v>510</v>
      </c>
      <c r="G510" t="s">
        <v>3722</v>
      </c>
      <c r="I510" s="4"/>
      <c r="J510" s="4" t="s">
        <v>559</v>
      </c>
    </row>
    <row r="511" spans="2:10" x14ac:dyDescent="0.55000000000000004">
      <c r="B511" t="s">
        <v>1382</v>
      </c>
      <c r="C511" t="s">
        <v>1086</v>
      </c>
      <c r="D511" s="4">
        <v>56</v>
      </c>
      <c r="E511" s="2">
        <f t="shared" si="9"/>
        <v>0.30434782608695654</v>
      </c>
      <c r="F511" s="4" t="s">
        <v>330</v>
      </c>
      <c r="G511" t="s">
        <v>3724</v>
      </c>
      <c r="H511" s="4">
        <v>31</v>
      </c>
      <c r="I511" s="4" t="s">
        <v>2122</v>
      </c>
      <c r="J511" s="4" t="s">
        <v>601</v>
      </c>
    </row>
    <row r="512" spans="2:10" x14ac:dyDescent="0.55000000000000004">
      <c r="B512" t="s">
        <v>1382</v>
      </c>
      <c r="C512" t="s">
        <v>1086</v>
      </c>
      <c r="D512" s="4">
        <v>57</v>
      </c>
      <c r="E512" s="2">
        <f t="shared" si="9"/>
        <v>0.30978260869565216</v>
      </c>
      <c r="F512" s="4" t="s">
        <v>305</v>
      </c>
      <c r="G512" t="s">
        <v>3723</v>
      </c>
      <c r="H512" s="4"/>
      <c r="I512" s="4"/>
      <c r="J512" s="4" t="s">
        <v>477</v>
      </c>
    </row>
    <row r="513" spans="2:10" x14ac:dyDescent="0.55000000000000004">
      <c r="B513" t="s">
        <v>1382</v>
      </c>
      <c r="C513" t="s">
        <v>1086</v>
      </c>
      <c r="D513" s="4">
        <v>58</v>
      </c>
      <c r="E513" s="2">
        <f t="shared" si="9"/>
        <v>0.31521739130434784</v>
      </c>
      <c r="F513" s="4" t="s">
        <v>276</v>
      </c>
      <c r="G513" t="s">
        <v>3724</v>
      </c>
      <c r="H513" s="4"/>
      <c r="I513" s="4"/>
      <c r="J513" s="4" t="s">
        <v>1619</v>
      </c>
    </row>
    <row r="514" spans="2:10" x14ac:dyDescent="0.55000000000000004">
      <c r="B514" t="s">
        <v>1382</v>
      </c>
      <c r="C514" t="s">
        <v>1086</v>
      </c>
      <c r="D514" s="4">
        <v>59</v>
      </c>
      <c r="E514" s="2">
        <f t="shared" si="9"/>
        <v>0.32065217391304346</v>
      </c>
      <c r="F514" s="4" t="s">
        <v>510</v>
      </c>
      <c r="G514" t="s">
        <v>3722</v>
      </c>
      <c r="H514" s="4"/>
      <c r="I514" s="4"/>
      <c r="J514" s="4" t="s">
        <v>511</v>
      </c>
    </row>
    <row r="515" spans="2:10" x14ac:dyDescent="0.55000000000000004">
      <c r="B515" t="s">
        <v>1382</v>
      </c>
      <c r="C515" t="s">
        <v>1086</v>
      </c>
      <c r="D515">
        <v>60</v>
      </c>
      <c r="E515" s="2">
        <f t="shared" si="9"/>
        <v>0.32608695652173914</v>
      </c>
      <c r="F515" s="4" t="s">
        <v>296</v>
      </c>
      <c r="G515" t="s">
        <v>3724</v>
      </c>
      <c r="H515" s="4"/>
      <c r="I515" s="4"/>
      <c r="J515" s="4" t="s">
        <v>507</v>
      </c>
    </row>
    <row r="516" spans="2:10" x14ac:dyDescent="0.55000000000000004">
      <c r="B516" t="s">
        <v>1382</v>
      </c>
      <c r="C516" t="s">
        <v>1086</v>
      </c>
      <c r="D516">
        <v>61</v>
      </c>
      <c r="E516" s="2">
        <f t="shared" si="9"/>
        <v>0.33152173913043476</v>
      </c>
      <c r="F516" s="4" t="s">
        <v>282</v>
      </c>
      <c r="G516" t="s">
        <v>3724</v>
      </c>
      <c r="H516" s="4"/>
      <c r="I516" s="4"/>
      <c r="J516" s="4" t="s">
        <v>1620</v>
      </c>
    </row>
    <row r="517" spans="2:10" x14ac:dyDescent="0.55000000000000004">
      <c r="B517" t="s">
        <v>1382</v>
      </c>
      <c r="C517" t="s">
        <v>1086</v>
      </c>
      <c r="D517">
        <v>62</v>
      </c>
      <c r="E517" s="2">
        <f t="shared" si="9"/>
        <v>0.33695652173913043</v>
      </c>
      <c r="F517" s="4" t="s">
        <v>276</v>
      </c>
      <c r="G517" t="s">
        <v>3724</v>
      </c>
      <c r="H517" s="4"/>
      <c r="I517" s="4"/>
      <c r="J517" s="4" t="s">
        <v>582</v>
      </c>
    </row>
    <row r="518" spans="2:10" x14ac:dyDescent="0.55000000000000004">
      <c r="B518" t="s">
        <v>1382</v>
      </c>
      <c r="C518" t="s">
        <v>1086</v>
      </c>
      <c r="D518">
        <v>63</v>
      </c>
      <c r="E518" s="2">
        <f t="shared" si="9"/>
        <v>0.34239130434782611</v>
      </c>
      <c r="F518" s="4" t="s">
        <v>274</v>
      </c>
      <c r="G518" t="s">
        <v>3724</v>
      </c>
      <c r="H518" s="4"/>
      <c r="I518" s="4"/>
      <c r="J518" s="4" t="s">
        <v>1621</v>
      </c>
    </row>
    <row r="519" spans="2:10" x14ac:dyDescent="0.55000000000000004">
      <c r="B519" t="s">
        <v>1382</v>
      </c>
      <c r="C519" t="s">
        <v>1086</v>
      </c>
      <c r="D519">
        <v>64</v>
      </c>
      <c r="E519" s="2">
        <f t="shared" si="9"/>
        <v>0.34782608695652173</v>
      </c>
      <c r="F519" s="4" t="s">
        <v>274</v>
      </c>
      <c r="G519" t="s">
        <v>3724</v>
      </c>
      <c r="H519" s="4"/>
      <c r="I519" s="4"/>
      <c r="J519" s="4" t="s">
        <v>535</v>
      </c>
    </row>
    <row r="520" spans="2:10" x14ac:dyDescent="0.55000000000000004">
      <c r="B520" t="s">
        <v>1382</v>
      </c>
      <c r="C520" t="s">
        <v>1086</v>
      </c>
      <c r="D520">
        <v>65</v>
      </c>
      <c r="E520" s="2">
        <f t="shared" si="9"/>
        <v>0.35326086956521741</v>
      </c>
      <c r="F520" s="4" t="s">
        <v>326</v>
      </c>
      <c r="G520" t="s">
        <v>3724</v>
      </c>
      <c r="H520" s="4"/>
      <c r="I520" s="4"/>
      <c r="J520" s="4" t="s">
        <v>534</v>
      </c>
    </row>
    <row r="521" spans="2:10" x14ac:dyDescent="0.55000000000000004">
      <c r="B521" t="s">
        <v>1382</v>
      </c>
      <c r="C521" t="s">
        <v>1086</v>
      </c>
      <c r="D521">
        <v>66</v>
      </c>
      <c r="E521" s="3">
        <f t="shared" ref="E521:E584" si="10">D521/184</f>
        <v>0.35869565217391303</v>
      </c>
      <c r="F521" s="4" t="s">
        <v>504</v>
      </c>
      <c r="G521" t="s">
        <v>3721</v>
      </c>
      <c r="H521" s="4">
        <v>32</v>
      </c>
      <c r="I521" t="s">
        <v>3733</v>
      </c>
      <c r="J521" s="4" t="s">
        <v>514</v>
      </c>
    </row>
    <row r="522" spans="2:10" x14ac:dyDescent="0.55000000000000004">
      <c r="B522" t="s">
        <v>1382</v>
      </c>
      <c r="C522" t="s">
        <v>1086</v>
      </c>
      <c r="D522">
        <v>67</v>
      </c>
      <c r="E522" s="2">
        <f t="shared" si="10"/>
        <v>0.3641304347826087</v>
      </c>
      <c r="F522" s="4" t="s">
        <v>326</v>
      </c>
      <c r="G522" t="s">
        <v>3724</v>
      </c>
      <c r="H522" s="4"/>
      <c r="I522" s="4"/>
      <c r="J522" s="4" t="s">
        <v>566</v>
      </c>
    </row>
    <row r="523" spans="2:10" x14ac:dyDescent="0.55000000000000004">
      <c r="B523" t="s">
        <v>1382</v>
      </c>
      <c r="C523" t="s">
        <v>1086</v>
      </c>
      <c r="D523">
        <v>68</v>
      </c>
      <c r="E523" s="2">
        <f t="shared" si="10"/>
        <v>0.36956521739130432</v>
      </c>
      <c r="F523" s="4" t="s">
        <v>488</v>
      </c>
      <c r="G523" t="s">
        <v>3722</v>
      </c>
      <c r="H523" s="4">
        <v>33</v>
      </c>
      <c r="I523" t="s">
        <v>3738</v>
      </c>
      <c r="J523" s="4" t="s">
        <v>489</v>
      </c>
    </row>
    <row r="524" spans="2:10" x14ac:dyDescent="0.55000000000000004">
      <c r="B524" t="s">
        <v>1382</v>
      </c>
      <c r="C524" t="s">
        <v>1086</v>
      </c>
      <c r="D524">
        <v>69</v>
      </c>
      <c r="E524" s="2">
        <f t="shared" si="10"/>
        <v>0.375</v>
      </c>
      <c r="F524" s="4" t="s">
        <v>510</v>
      </c>
      <c r="G524" t="s">
        <v>3722</v>
      </c>
      <c r="H524" s="4"/>
      <c r="I524" s="4"/>
      <c r="J524" s="4" t="s">
        <v>1622</v>
      </c>
    </row>
    <row r="525" spans="2:10" x14ac:dyDescent="0.55000000000000004">
      <c r="B525" t="s">
        <v>1382</v>
      </c>
      <c r="C525" t="s">
        <v>1086</v>
      </c>
      <c r="D525">
        <v>70</v>
      </c>
      <c r="E525" s="2">
        <f t="shared" si="10"/>
        <v>0.38043478260869568</v>
      </c>
      <c r="F525" s="4" t="s">
        <v>372</v>
      </c>
      <c r="G525" t="s">
        <v>3721</v>
      </c>
      <c r="H525" s="4">
        <v>34</v>
      </c>
      <c r="I525" t="s">
        <v>3737</v>
      </c>
      <c r="J525" s="4" t="s">
        <v>590</v>
      </c>
    </row>
    <row r="526" spans="2:10" x14ac:dyDescent="0.55000000000000004">
      <c r="B526" t="s">
        <v>1382</v>
      </c>
      <c r="C526" t="s">
        <v>1086</v>
      </c>
      <c r="D526">
        <v>71</v>
      </c>
      <c r="E526" s="2">
        <f t="shared" si="10"/>
        <v>0.3858695652173913</v>
      </c>
      <c r="F526" s="4" t="s">
        <v>274</v>
      </c>
      <c r="G526" t="s">
        <v>3724</v>
      </c>
      <c r="H526" s="4"/>
      <c r="I526" s="4"/>
      <c r="J526" s="4" t="s">
        <v>1623</v>
      </c>
    </row>
    <row r="527" spans="2:10" x14ac:dyDescent="0.55000000000000004">
      <c r="B527" t="s">
        <v>1382</v>
      </c>
      <c r="C527" t="s">
        <v>1086</v>
      </c>
      <c r="D527">
        <v>72</v>
      </c>
      <c r="E527" s="2">
        <f t="shared" si="10"/>
        <v>0.39130434782608697</v>
      </c>
      <c r="F527" s="4" t="s">
        <v>264</v>
      </c>
      <c r="G527" t="s">
        <v>3724</v>
      </c>
      <c r="H527" s="4"/>
      <c r="I527" s="4"/>
      <c r="J527" s="4" t="s">
        <v>1624</v>
      </c>
    </row>
    <row r="528" spans="2:10" x14ac:dyDescent="0.55000000000000004">
      <c r="B528" t="s">
        <v>1382</v>
      </c>
      <c r="C528" t="s">
        <v>1086</v>
      </c>
      <c r="D528">
        <v>73</v>
      </c>
      <c r="E528" s="2">
        <f t="shared" si="10"/>
        <v>0.39673913043478259</v>
      </c>
      <c r="F528" s="4" t="s">
        <v>300</v>
      </c>
      <c r="G528" t="s">
        <v>3724</v>
      </c>
      <c r="H528" s="4"/>
      <c r="I528" s="4"/>
      <c r="J528" s="4" t="s">
        <v>570</v>
      </c>
    </row>
    <row r="529" spans="1:10" x14ac:dyDescent="0.55000000000000004">
      <c r="B529" t="s">
        <v>1382</v>
      </c>
      <c r="C529" t="s">
        <v>1086</v>
      </c>
      <c r="D529">
        <v>74</v>
      </c>
      <c r="E529" s="2">
        <f t="shared" si="10"/>
        <v>0.40217391304347827</v>
      </c>
      <c r="F529" s="4" t="s">
        <v>252</v>
      </c>
      <c r="G529" t="s">
        <v>3724</v>
      </c>
      <c r="H529" s="4"/>
      <c r="I529" s="4"/>
      <c r="J529" s="4" t="s">
        <v>1625</v>
      </c>
    </row>
    <row r="530" spans="1:10" x14ac:dyDescent="0.55000000000000004">
      <c r="B530" t="s">
        <v>1382</v>
      </c>
      <c r="C530" t="s">
        <v>1086</v>
      </c>
      <c r="D530">
        <v>75</v>
      </c>
      <c r="E530" s="2">
        <f t="shared" si="10"/>
        <v>0.40760869565217389</v>
      </c>
      <c r="F530" s="4" t="s">
        <v>305</v>
      </c>
      <c r="G530" t="s">
        <v>3723</v>
      </c>
      <c r="H530" s="4"/>
      <c r="I530" s="4"/>
      <c r="J530" s="4" t="s">
        <v>544</v>
      </c>
    </row>
    <row r="531" spans="1:10" x14ac:dyDescent="0.55000000000000004">
      <c r="B531" s="5" t="s">
        <v>1382</v>
      </c>
      <c r="C531" s="5" t="s">
        <v>1086</v>
      </c>
      <c r="D531" s="5">
        <v>76</v>
      </c>
      <c r="E531" s="6">
        <f t="shared" si="10"/>
        <v>0.41304347826086957</v>
      </c>
      <c r="F531" s="7" t="s">
        <v>453</v>
      </c>
      <c r="G531" s="5" t="s">
        <v>3726</v>
      </c>
      <c r="H531" s="7">
        <v>35</v>
      </c>
      <c r="I531" s="7" t="s">
        <v>2122</v>
      </c>
      <c r="J531" s="7" t="s">
        <v>1626</v>
      </c>
    </row>
    <row r="532" spans="1:10" x14ac:dyDescent="0.55000000000000004">
      <c r="B532" t="s">
        <v>1382</v>
      </c>
      <c r="C532" t="s">
        <v>1086</v>
      </c>
      <c r="D532">
        <v>77</v>
      </c>
      <c r="E532" s="2">
        <f t="shared" si="10"/>
        <v>0.41847826086956524</v>
      </c>
      <c r="F532" s="4" t="s">
        <v>348</v>
      </c>
      <c r="G532" t="s">
        <v>3724</v>
      </c>
      <c r="H532" s="4">
        <v>36</v>
      </c>
      <c r="I532" s="4"/>
      <c r="J532" s="4" t="s">
        <v>526</v>
      </c>
    </row>
    <row r="533" spans="1:10" x14ac:dyDescent="0.55000000000000004">
      <c r="B533" t="s">
        <v>1382</v>
      </c>
      <c r="C533" t="s">
        <v>1086</v>
      </c>
      <c r="D533">
        <v>78</v>
      </c>
      <c r="E533" s="2">
        <f t="shared" si="10"/>
        <v>0.42391304347826086</v>
      </c>
      <c r="F533" s="4" t="s">
        <v>494</v>
      </c>
      <c r="G533" t="s">
        <v>3724</v>
      </c>
      <c r="H533" s="4"/>
      <c r="I533" s="4"/>
      <c r="J533" s="4" t="s">
        <v>587</v>
      </c>
    </row>
    <row r="534" spans="1:10" x14ac:dyDescent="0.55000000000000004">
      <c r="B534" t="s">
        <v>1382</v>
      </c>
      <c r="C534" t="s">
        <v>1086</v>
      </c>
      <c r="D534">
        <v>79</v>
      </c>
      <c r="E534" s="2">
        <f t="shared" si="10"/>
        <v>0.42934782608695654</v>
      </c>
      <c r="F534" s="4" t="s">
        <v>254</v>
      </c>
      <c r="G534" t="s">
        <v>3724</v>
      </c>
      <c r="H534" s="4"/>
      <c r="I534" s="4"/>
      <c r="J534" s="4" t="s">
        <v>560</v>
      </c>
    </row>
    <row r="535" spans="1:10" x14ac:dyDescent="0.55000000000000004">
      <c r="B535" t="s">
        <v>1382</v>
      </c>
      <c r="C535" t="s">
        <v>1086</v>
      </c>
      <c r="D535">
        <v>80</v>
      </c>
      <c r="E535" s="2">
        <f t="shared" si="10"/>
        <v>0.43478260869565216</v>
      </c>
      <c r="F535" s="4" t="s">
        <v>278</v>
      </c>
      <c r="G535" t="s">
        <v>3722</v>
      </c>
      <c r="H535" s="4"/>
      <c r="I535" s="4"/>
      <c r="J535" s="4" t="s">
        <v>1627</v>
      </c>
    </row>
    <row r="536" spans="1:10" x14ac:dyDescent="0.55000000000000004">
      <c r="B536" t="s">
        <v>1382</v>
      </c>
      <c r="C536" t="s">
        <v>1086</v>
      </c>
      <c r="D536">
        <v>81</v>
      </c>
      <c r="E536" s="2">
        <f t="shared" si="10"/>
        <v>0.44021739130434784</v>
      </c>
      <c r="F536" s="4" t="s">
        <v>252</v>
      </c>
      <c r="G536" t="s">
        <v>3724</v>
      </c>
      <c r="H536" s="4"/>
      <c r="I536" s="4"/>
      <c r="J536" s="4" t="s">
        <v>1628</v>
      </c>
    </row>
    <row r="537" spans="1:10" x14ac:dyDescent="0.55000000000000004">
      <c r="B537" t="s">
        <v>1382</v>
      </c>
      <c r="C537" t="s">
        <v>1086</v>
      </c>
      <c r="D537">
        <v>82</v>
      </c>
      <c r="E537" s="2">
        <f t="shared" si="10"/>
        <v>0.44565217391304346</v>
      </c>
      <c r="F537" s="4" t="s">
        <v>254</v>
      </c>
      <c r="G537" t="s">
        <v>3724</v>
      </c>
      <c r="H537" s="4"/>
      <c r="I537" s="4"/>
      <c r="J537" s="4" t="s">
        <v>1629</v>
      </c>
    </row>
    <row r="538" spans="1:10" x14ac:dyDescent="0.55000000000000004">
      <c r="A538" s="8"/>
      <c r="B538" s="8" t="s">
        <v>1382</v>
      </c>
      <c r="C538" s="8" t="s">
        <v>1086</v>
      </c>
      <c r="D538" s="8">
        <v>83</v>
      </c>
      <c r="E538" s="9">
        <f t="shared" si="10"/>
        <v>0.45108695652173914</v>
      </c>
      <c r="F538" s="10" t="s">
        <v>310</v>
      </c>
      <c r="G538" s="8" t="s">
        <v>3726</v>
      </c>
      <c r="H538" s="10">
        <v>37</v>
      </c>
      <c r="I538" s="10"/>
      <c r="J538" s="10" t="s">
        <v>1630</v>
      </c>
    </row>
    <row r="539" spans="1:10" x14ac:dyDescent="0.55000000000000004">
      <c r="B539" t="s">
        <v>1382</v>
      </c>
      <c r="C539" t="s">
        <v>1086</v>
      </c>
      <c r="D539">
        <v>84</v>
      </c>
      <c r="E539" s="2">
        <f t="shared" si="10"/>
        <v>0.45652173913043476</v>
      </c>
      <c r="F539" s="4" t="s">
        <v>262</v>
      </c>
      <c r="G539" t="s">
        <v>3723</v>
      </c>
      <c r="H539" s="4"/>
      <c r="I539" s="4"/>
      <c r="J539" s="4" t="s">
        <v>567</v>
      </c>
    </row>
    <row r="540" spans="1:10" x14ac:dyDescent="0.55000000000000004">
      <c r="B540" s="11" t="s">
        <v>1382</v>
      </c>
      <c r="C540" s="11" t="s">
        <v>1086</v>
      </c>
      <c r="D540" s="11">
        <v>85</v>
      </c>
      <c r="E540" s="12">
        <f t="shared" si="10"/>
        <v>0.46195652173913043</v>
      </c>
      <c r="F540" s="13" t="s">
        <v>418</v>
      </c>
      <c r="G540" s="11" t="s">
        <v>3721</v>
      </c>
      <c r="H540" s="13">
        <v>38</v>
      </c>
      <c r="I540" s="13" t="s">
        <v>3728</v>
      </c>
      <c r="J540" s="13" t="s">
        <v>1631</v>
      </c>
    </row>
    <row r="541" spans="1:10" x14ac:dyDescent="0.55000000000000004">
      <c r="B541" t="s">
        <v>1382</v>
      </c>
      <c r="C541" t="s">
        <v>1086</v>
      </c>
      <c r="D541">
        <v>86</v>
      </c>
      <c r="E541" s="2">
        <f t="shared" si="10"/>
        <v>0.46739130434782611</v>
      </c>
      <c r="F541" s="4" t="s">
        <v>504</v>
      </c>
      <c r="G541" t="s">
        <v>3721</v>
      </c>
      <c r="H541" s="4"/>
      <c r="I541" s="4"/>
      <c r="J541" s="4" t="s">
        <v>524</v>
      </c>
    </row>
    <row r="542" spans="1:10" x14ac:dyDescent="0.55000000000000004">
      <c r="B542" t="s">
        <v>1382</v>
      </c>
      <c r="C542" t="s">
        <v>1086</v>
      </c>
      <c r="D542">
        <v>87</v>
      </c>
      <c r="E542" s="2">
        <f t="shared" si="10"/>
        <v>0.47282608695652173</v>
      </c>
      <c r="F542" s="4" t="s">
        <v>262</v>
      </c>
      <c r="G542" t="s">
        <v>3723</v>
      </c>
      <c r="H542" s="4"/>
      <c r="I542" s="4"/>
      <c r="J542" s="4" t="s">
        <v>1632</v>
      </c>
    </row>
    <row r="543" spans="1:10" x14ac:dyDescent="0.55000000000000004">
      <c r="B543" t="s">
        <v>1382</v>
      </c>
      <c r="C543" t="s">
        <v>1086</v>
      </c>
      <c r="D543">
        <v>88</v>
      </c>
      <c r="E543" s="2">
        <f t="shared" si="10"/>
        <v>0.47826086956521741</v>
      </c>
      <c r="F543" s="4" t="s">
        <v>537</v>
      </c>
      <c r="G543" t="s">
        <v>3721</v>
      </c>
      <c r="H543" s="4">
        <v>39</v>
      </c>
      <c r="I543" s="4"/>
      <c r="J543" s="4" t="s">
        <v>538</v>
      </c>
    </row>
    <row r="544" spans="1:10" x14ac:dyDescent="0.55000000000000004">
      <c r="B544" t="s">
        <v>1382</v>
      </c>
      <c r="C544" t="s">
        <v>1086</v>
      </c>
      <c r="D544">
        <v>89</v>
      </c>
      <c r="E544" s="2">
        <f t="shared" si="10"/>
        <v>0.48369565217391303</v>
      </c>
      <c r="F544" s="4" t="s">
        <v>300</v>
      </c>
      <c r="G544" t="s">
        <v>3724</v>
      </c>
      <c r="H544" s="4"/>
      <c r="I544" s="4"/>
      <c r="J544" s="4" t="s">
        <v>1633</v>
      </c>
    </row>
    <row r="545" spans="1:10" x14ac:dyDescent="0.55000000000000004">
      <c r="B545" t="s">
        <v>1382</v>
      </c>
      <c r="C545" t="s">
        <v>1086</v>
      </c>
      <c r="D545">
        <v>90</v>
      </c>
      <c r="E545" s="3">
        <f t="shared" si="10"/>
        <v>0.4891304347826087</v>
      </c>
      <c r="F545" s="4" t="s">
        <v>612</v>
      </c>
      <c r="G545" t="s">
        <v>3721</v>
      </c>
      <c r="H545" s="4">
        <v>40</v>
      </c>
      <c r="I545" s="4"/>
      <c r="J545" s="4" t="s">
        <v>1634</v>
      </c>
    </row>
    <row r="546" spans="1:10" x14ac:dyDescent="0.55000000000000004">
      <c r="B546" t="s">
        <v>1382</v>
      </c>
      <c r="C546" t="s">
        <v>1086</v>
      </c>
      <c r="D546">
        <v>91</v>
      </c>
      <c r="E546" s="2">
        <f t="shared" si="10"/>
        <v>0.49456521739130432</v>
      </c>
      <c r="F546" s="4" t="s">
        <v>296</v>
      </c>
      <c r="G546" t="s">
        <v>3724</v>
      </c>
      <c r="H546" s="4">
        <v>41</v>
      </c>
      <c r="I546" s="4"/>
      <c r="J546" s="4" t="s">
        <v>645</v>
      </c>
    </row>
    <row r="547" spans="1:10" x14ac:dyDescent="0.55000000000000004">
      <c r="B547" t="s">
        <v>1382</v>
      </c>
      <c r="C547" t="s">
        <v>1086</v>
      </c>
      <c r="D547">
        <v>92</v>
      </c>
      <c r="E547" s="2">
        <f t="shared" si="10"/>
        <v>0.5</v>
      </c>
      <c r="F547" s="4" t="s">
        <v>330</v>
      </c>
      <c r="G547" t="s">
        <v>3724</v>
      </c>
      <c r="H547" s="4"/>
      <c r="I547" s="4"/>
      <c r="J547" s="4" t="s">
        <v>525</v>
      </c>
    </row>
    <row r="548" spans="1:10" x14ac:dyDescent="0.55000000000000004">
      <c r="B548" t="s">
        <v>1382</v>
      </c>
      <c r="C548" t="s">
        <v>1086</v>
      </c>
      <c r="D548">
        <v>93</v>
      </c>
      <c r="E548" s="2">
        <f t="shared" si="10"/>
        <v>0.50543478260869568</v>
      </c>
      <c r="F548" s="4" t="s">
        <v>282</v>
      </c>
      <c r="G548" t="s">
        <v>3724</v>
      </c>
      <c r="H548" s="4"/>
      <c r="I548" s="4"/>
      <c r="J548" s="4" t="s">
        <v>1635</v>
      </c>
    </row>
    <row r="549" spans="1:10" x14ac:dyDescent="0.55000000000000004">
      <c r="B549" t="s">
        <v>1382</v>
      </c>
      <c r="C549" t="s">
        <v>1086</v>
      </c>
      <c r="D549">
        <v>94</v>
      </c>
      <c r="E549" s="2">
        <f t="shared" si="10"/>
        <v>0.51086956521739135</v>
      </c>
      <c r="F549" s="4" t="s">
        <v>305</v>
      </c>
      <c r="G549" t="s">
        <v>3723</v>
      </c>
      <c r="H549" s="4"/>
      <c r="I549" s="4"/>
      <c r="J549" s="4" t="s">
        <v>633</v>
      </c>
    </row>
    <row r="550" spans="1:10" x14ac:dyDescent="0.55000000000000004">
      <c r="B550" t="s">
        <v>1382</v>
      </c>
      <c r="C550" t="s">
        <v>1086</v>
      </c>
      <c r="D550">
        <v>95</v>
      </c>
      <c r="E550" s="2">
        <f t="shared" si="10"/>
        <v>0.51630434782608692</v>
      </c>
      <c r="F550" s="4" t="s">
        <v>1088</v>
      </c>
      <c r="G550" t="s">
        <v>3726</v>
      </c>
      <c r="H550" s="4"/>
      <c r="I550" s="4"/>
      <c r="J550" s="4" t="s">
        <v>1636</v>
      </c>
    </row>
    <row r="551" spans="1:10" x14ac:dyDescent="0.55000000000000004">
      <c r="A551" s="8"/>
      <c r="B551" s="8" t="s">
        <v>1382</v>
      </c>
      <c r="C551" s="8" t="s">
        <v>1086</v>
      </c>
      <c r="D551" s="8">
        <v>96</v>
      </c>
      <c r="E551" s="9">
        <f t="shared" si="10"/>
        <v>0.52173913043478259</v>
      </c>
      <c r="F551" s="10" t="s">
        <v>310</v>
      </c>
      <c r="G551" s="8" t="s">
        <v>3726</v>
      </c>
      <c r="H551" s="10"/>
      <c r="I551" s="10"/>
      <c r="J551" s="10" t="s">
        <v>531</v>
      </c>
    </row>
    <row r="552" spans="1:10" x14ac:dyDescent="0.55000000000000004">
      <c r="B552" t="s">
        <v>1382</v>
      </c>
      <c r="C552" t="s">
        <v>1086</v>
      </c>
      <c r="D552">
        <v>97</v>
      </c>
      <c r="E552" s="2">
        <f t="shared" si="10"/>
        <v>0.52717391304347827</v>
      </c>
      <c r="F552" s="4" t="s">
        <v>612</v>
      </c>
      <c r="G552" t="s">
        <v>3721</v>
      </c>
      <c r="H552" s="4"/>
      <c r="I552" s="4"/>
      <c r="J552" s="4" t="s">
        <v>1637</v>
      </c>
    </row>
    <row r="553" spans="1:10" x14ac:dyDescent="0.55000000000000004">
      <c r="B553" t="s">
        <v>1382</v>
      </c>
      <c r="C553" t="s">
        <v>1086</v>
      </c>
      <c r="D553">
        <v>98</v>
      </c>
      <c r="E553" s="2">
        <f t="shared" si="10"/>
        <v>0.53260869565217395</v>
      </c>
      <c r="F553" s="4" t="s">
        <v>1088</v>
      </c>
      <c r="G553" t="s">
        <v>3726</v>
      </c>
      <c r="H553" s="4"/>
      <c r="I553" s="4"/>
      <c r="J553" s="4" t="s">
        <v>1638</v>
      </c>
    </row>
    <row r="554" spans="1:10" x14ac:dyDescent="0.55000000000000004">
      <c r="B554" t="s">
        <v>1382</v>
      </c>
      <c r="C554" t="s">
        <v>1086</v>
      </c>
      <c r="D554">
        <v>99</v>
      </c>
      <c r="E554" s="2">
        <f t="shared" si="10"/>
        <v>0.53804347826086951</v>
      </c>
      <c r="F554" s="4" t="s">
        <v>1087</v>
      </c>
      <c r="G554" t="s">
        <v>3721</v>
      </c>
      <c r="H554" s="4">
        <v>42</v>
      </c>
      <c r="I554" s="4"/>
      <c r="J554" s="4" t="s">
        <v>589</v>
      </c>
    </row>
    <row r="555" spans="1:10" x14ac:dyDescent="0.55000000000000004">
      <c r="B555" t="s">
        <v>1382</v>
      </c>
      <c r="C555" t="s">
        <v>1086</v>
      </c>
      <c r="D555">
        <v>100</v>
      </c>
      <c r="E555" s="2">
        <f t="shared" si="10"/>
        <v>0.54347826086956519</v>
      </c>
      <c r="F555" s="4" t="s">
        <v>280</v>
      </c>
      <c r="G555" t="s">
        <v>3742</v>
      </c>
      <c r="H555" s="4">
        <v>43</v>
      </c>
      <c r="I555" s="4"/>
      <c r="J555" s="4" t="s">
        <v>549</v>
      </c>
    </row>
    <row r="556" spans="1:10" x14ac:dyDescent="0.55000000000000004">
      <c r="B556" t="s">
        <v>1382</v>
      </c>
      <c r="C556" t="s">
        <v>1086</v>
      </c>
      <c r="D556">
        <v>101</v>
      </c>
      <c r="E556" s="2">
        <f t="shared" si="10"/>
        <v>0.54891304347826086</v>
      </c>
      <c r="F556" s="4" t="s">
        <v>252</v>
      </c>
      <c r="G556" t="s">
        <v>3724</v>
      </c>
      <c r="H556" s="4"/>
      <c r="I556" s="4"/>
      <c r="J556" s="4" t="s">
        <v>1639</v>
      </c>
    </row>
    <row r="557" spans="1:10" x14ac:dyDescent="0.55000000000000004">
      <c r="B557" t="s">
        <v>1382</v>
      </c>
      <c r="C557" t="s">
        <v>1086</v>
      </c>
      <c r="D557">
        <v>102</v>
      </c>
      <c r="E557" s="2">
        <f t="shared" si="10"/>
        <v>0.55434782608695654</v>
      </c>
      <c r="F557" s="4" t="s">
        <v>492</v>
      </c>
      <c r="G557" t="s">
        <v>3742</v>
      </c>
      <c r="H557" s="4">
        <v>44</v>
      </c>
      <c r="I557" s="4"/>
      <c r="J557" s="4" t="s">
        <v>493</v>
      </c>
    </row>
    <row r="558" spans="1:10" x14ac:dyDescent="0.55000000000000004">
      <c r="B558" t="s">
        <v>1382</v>
      </c>
      <c r="C558" t="s">
        <v>1086</v>
      </c>
      <c r="D558">
        <v>103</v>
      </c>
      <c r="E558" s="2">
        <f t="shared" si="10"/>
        <v>0.55978260869565222</v>
      </c>
      <c r="F558" s="4" t="s">
        <v>418</v>
      </c>
      <c r="G558" t="s">
        <v>3721</v>
      </c>
      <c r="H558" s="4"/>
      <c r="I558" s="4"/>
      <c r="J558" s="4" t="s">
        <v>1640</v>
      </c>
    </row>
    <row r="559" spans="1:10" x14ac:dyDescent="0.55000000000000004">
      <c r="B559" t="s">
        <v>1382</v>
      </c>
      <c r="C559" t="s">
        <v>1086</v>
      </c>
      <c r="D559">
        <v>104</v>
      </c>
      <c r="E559" s="2">
        <f t="shared" si="10"/>
        <v>0.56521739130434778</v>
      </c>
      <c r="F559" s="4" t="s">
        <v>504</v>
      </c>
      <c r="G559" t="s">
        <v>3721</v>
      </c>
      <c r="H559" s="4"/>
      <c r="I559" s="4"/>
      <c r="J559" s="4" t="s">
        <v>1641</v>
      </c>
    </row>
    <row r="560" spans="1:10" x14ac:dyDescent="0.55000000000000004">
      <c r="B560" t="s">
        <v>1382</v>
      </c>
      <c r="C560" t="s">
        <v>1086</v>
      </c>
      <c r="D560">
        <v>105</v>
      </c>
      <c r="E560" s="2">
        <f t="shared" si="10"/>
        <v>0.57065217391304346</v>
      </c>
      <c r="F560" s="4" t="s">
        <v>1159</v>
      </c>
      <c r="G560" t="s">
        <v>3722</v>
      </c>
      <c r="H560" s="4">
        <v>45</v>
      </c>
      <c r="I560" s="4"/>
      <c r="J560" s="4" t="s">
        <v>1642</v>
      </c>
    </row>
    <row r="561" spans="2:10" x14ac:dyDescent="0.55000000000000004">
      <c r="B561" t="s">
        <v>1382</v>
      </c>
      <c r="C561" t="s">
        <v>1086</v>
      </c>
      <c r="D561">
        <v>106</v>
      </c>
      <c r="E561" s="2">
        <f t="shared" si="10"/>
        <v>0.57608695652173914</v>
      </c>
      <c r="F561" s="4" t="s">
        <v>504</v>
      </c>
      <c r="G561" t="s">
        <v>3721</v>
      </c>
      <c r="H561" s="4"/>
      <c r="I561" s="4"/>
      <c r="J561" s="4" t="s">
        <v>527</v>
      </c>
    </row>
    <row r="562" spans="2:10" x14ac:dyDescent="0.55000000000000004">
      <c r="B562" t="s">
        <v>1382</v>
      </c>
      <c r="C562" t="s">
        <v>1086</v>
      </c>
      <c r="D562">
        <v>107</v>
      </c>
      <c r="E562" s="2">
        <f t="shared" si="10"/>
        <v>0.58152173913043481</v>
      </c>
      <c r="F562" s="4" t="s">
        <v>1088</v>
      </c>
      <c r="G562" t="s">
        <v>3726</v>
      </c>
      <c r="H562" s="4"/>
      <c r="I562" s="4"/>
      <c r="J562" s="4" t="s">
        <v>1643</v>
      </c>
    </row>
    <row r="563" spans="2:10" x14ac:dyDescent="0.55000000000000004">
      <c r="B563" t="s">
        <v>1382</v>
      </c>
      <c r="C563" t="s">
        <v>1086</v>
      </c>
      <c r="D563">
        <v>108</v>
      </c>
      <c r="E563" s="2">
        <f t="shared" si="10"/>
        <v>0.58695652173913049</v>
      </c>
      <c r="F563" s="4" t="s">
        <v>264</v>
      </c>
      <c r="G563" t="s">
        <v>3724</v>
      </c>
      <c r="H563" s="4"/>
      <c r="I563" s="4"/>
      <c r="J563" s="4" t="s">
        <v>554</v>
      </c>
    </row>
    <row r="564" spans="2:10" x14ac:dyDescent="0.55000000000000004">
      <c r="B564" t="s">
        <v>1382</v>
      </c>
      <c r="C564" t="s">
        <v>1086</v>
      </c>
      <c r="D564">
        <v>109</v>
      </c>
      <c r="E564" s="2">
        <f t="shared" si="10"/>
        <v>0.59239130434782605</v>
      </c>
      <c r="F564" s="4" t="s">
        <v>282</v>
      </c>
      <c r="G564" t="s">
        <v>3724</v>
      </c>
      <c r="H564" s="4"/>
      <c r="I564" s="4"/>
      <c r="J564" s="4" t="s">
        <v>1644</v>
      </c>
    </row>
    <row r="565" spans="2:10" x14ac:dyDescent="0.55000000000000004">
      <c r="B565" t="s">
        <v>1382</v>
      </c>
      <c r="C565" t="s">
        <v>1086</v>
      </c>
      <c r="D565">
        <v>110</v>
      </c>
      <c r="E565" s="2">
        <f t="shared" si="10"/>
        <v>0.59782608695652173</v>
      </c>
      <c r="F565" s="4" t="s">
        <v>595</v>
      </c>
      <c r="G565" t="s">
        <v>3742</v>
      </c>
      <c r="H565" s="4">
        <v>46</v>
      </c>
      <c r="I565" s="4"/>
      <c r="J565" s="4" t="s">
        <v>1645</v>
      </c>
    </row>
    <row r="566" spans="2:10" x14ac:dyDescent="0.55000000000000004">
      <c r="B566" t="s">
        <v>1382</v>
      </c>
      <c r="C566" t="s">
        <v>1086</v>
      </c>
      <c r="D566">
        <v>111</v>
      </c>
      <c r="E566" s="2">
        <f t="shared" si="10"/>
        <v>0.60326086956521741</v>
      </c>
      <c r="F566" s="4" t="s">
        <v>326</v>
      </c>
      <c r="G566" t="s">
        <v>3724</v>
      </c>
      <c r="H566" s="4"/>
      <c r="I566" s="4"/>
      <c r="J566" s="4" t="s">
        <v>1646</v>
      </c>
    </row>
    <row r="567" spans="2:10" x14ac:dyDescent="0.55000000000000004">
      <c r="B567" t="s">
        <v>1382</v>
      </c>
      <c r="C567" t="s">
        <v>1086</v>
      </c>
      <c r="D567">
        <v>112</v>
      </c>
      <c r="E567" s="2">
        <f t="shared" si="10"/>
        <v>0.60869565217391308</v>
      </c>
      <c r="F567" s="4" t="s">
        <v>264</v>
      </c>
      <c r="G567" t="s">
        <v>3724</v>
      </c>
      <c r="H567" s="4"/>
      <c r="I567" s="4"/>
      <c r="J567" s="4" t="s">
        <v>520</v>
      </c>
    </row>
    <row r="568" spans="2:10" x14ac:dyDescent="0.55000000000000004">
      <c r="B568" t="s">
        <v>1382</v>
      </c>
      <c r="C568" t="s">
        <v>1086</v>
      </c>
      <c r="D568">
        <v>113</v>
      </c>
      <c r="E568" s="2">
        <f t="shared" si="10"/>
        <v>0.61413043478260865</v>
      </c>
      <c r="F568" s="4" t="s">
        <v>300</v>
      </c>
      <c r="G568" t="s">
        <v>3724</v>
      </c>
      <c r="H568" s="4"/>
      <c r="I568" s="4"/>
      <c r="J568" s="4" t="s">
        <v>512</v>
      </c>
    </row>
    <row r="569" spans="2:10" x14ac:dyDescent="0.55000000000000004">
      <c r="B569" t="s">
        <v>1382</v>
      </c>
      <c r="C569" t="s">
        <v>1086</v>
      </c>
      <c r="D569">
        <v>114</v>
      </c>
      <c r="E569" s="2">
        <f t="shared" si="10"/>
        <v>0.61956521739130432</v>
      </c>
      <c r="F569" s="4" t="s">
        <v>274</v>
      </c>
      <c r="G569" t="s">
        <v>3724</v>
      </c>
      <c r="H569" s="4"/>
      <c r="I569" s="4"/>
      <c r="J569" s="4" t="s">
        <v>600</v>
      </c>
    </row>
    <row r="570" spans="2:10" x14ac:dyDescent="0.55000000000000004">
      <c r="B570" t="s">
        <v>1382</v>
      </c>
      <c r="C570" t="s">
        <v>1086</v>
      </c>
      <c r="D570">
        <v>115</v>
      </c>
      <c r="E570" s="2">
        <f t="shared" si="10"/>
        <v>0.625</v>
      </c>
      <c r="F570" s="4" t="s">
        <v>252</v>
      </c>
      <c r="G570" t="s">
        <v>3724</v>
      </c>
      <c r="H570" s="4"/>
      <c r="I570" s="4"/>
      <c r="J570" s="4" t="s">
        <v>1647</v>
      </c>
    </row>
    <row r="571" spans="2:10" x14ac:dyDescent="0.55000000000000004">
      <c r="B571" t="s">
        <v>1382</v>
      </c>
      <c r="C571" t="s">
        <v>1086</v>
      </c>
      <c r="D571">
        <v>116</v>
      </c>
      <c r="E571" s="2">
        <f t="shared" si="10"/>
        <v>0.63043478260869568</v>
      </c>
      <c r="F571" s="4" t="s">
        <v>274</v>
      </c>
      <c r="G571" t="s">
        <v>3724</v>
      </c>
      <c r="H571" s="4"/>
      <c r="I571" s="4"/>
      <c r="J571" s="4" t="s">
        <v>1648</v>
      </c>
    </row>
    <row r="572" spans="2:10" x14ac:dyDescent="0.55000000000000004">
      <c r="B572" t="s">
        <v>1382</v>
      </c>
      <c r="C572" t="s">
        <v>1086</v>
      </c>
      <c r="D572">
        <v>117</v>
      </c>
      <c r="E572" s="2">
        <f t="shared" si="10"/>
        <v>0.63586956521739135</v>
      </c>
      <c r="F572" s="4" t="s">
        <v>252</v>
      </c>
      <c r="G572" t="s">
        <v>3724</v>
      </c>
      <c r="H572" s="4"/>
      <c r="I572" s="4"/>
      <c r="J572" s="4" t="s">
        <v>555</v>
      </c>
    </row>
    <row r="573" spans="2:10" x14ac:dyDescent="0.55000000000000004">
      <c r="B573" t="s">
        <v>1382</v>
      </c>
      <c r="C573" t="s">
        <v>1086</v>
      </c>
      <c r="D573">
        <v>118</v>
      </c>
      <c r="E573" s="2">
        <f t="shared" si="10"/>
        <v>0.64130434782608692</v>
      </c>
      <c r="F573" s="4" t="s">
        <v>262</v>
      </c>
      <c r="G573" t="s">
        <v>3723</v>
      </c>
      <c r="H573" s="4"/>
      <c r="I573" s="4"/>
      <c r="J573" s="4" t="s">
        <v>564</v>
      </c>
    </row>
    <row r="574" spans="2:10" x14ac:dyDescent="0.55000000000000004">
      <c r="B574" t="s">
        <v>1382</v>
      </c>
      <c r="C574" t="s">
        <v>1086</v>
      </c>
      <c r="D574">
        <v>119</v>
      </c>
      <c r="E574" s="2">
        <f t="shared" si="10"/>
        <v>0.64673913043478259</v>
      </c>
      <c r="F574" s="4" t="s">
        <v>504</v>
      </c>
      <c r="G574" t="s">
        <v>3721</v>
      </c>
      <c r="H574" s="4"/>
      <c r="I574" s="4"/>
      <c r="J574" s="4" t="s">
        <v>602</v>
      </c>
    </row>
    <row r="575" spans="2:10" x14ac:dyDescent="0.55000000000000004">
      <c r="B575" t="s">
        <v>1382</v>
      </c>
      <c r="C575" t="s">
        <v>1086</v>
      </c>
      <c r="D575">
        <v>120</v>
      </c>
      <c r="E575" s="2">
        <f t="shared" si="10"/>
        <v>0.65217391304347827</v>
      </c>
      <c r="F575" s="4" t="s">
        <v>274</v>
      </c>
      <c r="G575" t="s">
        <v>3724</v>
      </c>
      <c r="H575" s="4"/>
      <c r="I575" s="4"/>
      <c r="J575" s="4" t="s">
        <v>548</v>
      </c>
    </row>
    <row r="576" spans="2:10" x14ac:dyDescent="0.55000000000000004">
      <c r="B576" t="s">
        <v>1382</v>
      </c>
      <c r="C576" t="s">
        <v>1086</v>
      </c>
      <c r="D576">
        <v>121</v>
      </c>
      <c r="E576" s="2">
        <f t="shared" si="10"/>
        <v>0.65760869565217395</v>
      </c>
      <c r="F576" s="4" t="s">
        <v>504</v>
      </c>
      <c r="G576" t="s">
        <v>3721</v>
      </c>
      <c r="H576" s="4"/>
      <c r="I576" s="4"/>
      <c r="J576" s="4" t="s">
        <v>517</v>
      </c>
    </row>
    <row r="577" spans="2:10" x14ac:dyDescent="0.55000000000000004">
      <c r="B577" t="s">
        <v>1382</v>
      </c>
      <c r="C577" t="s">
        <v>1086</v>
      </c>
      <c r="D577">
        <v>122</v>
      </c>
      <c r="E577" s="2">
        <f t="shared" si="10"/>
        <v>0.66304347826086951</v>
      </c>
      <c r="F577" s="4" t="s">
        <v>300</v>
      </c>
      <c r="G577" t="s">
        <v>3724</v>
      </c>
      <c r="H577" s="4"/>
      <c r="I577" s="4"/>
      <c r="J577" s="4" t="s">
        <v>1649</v>
      </c>
    </row>
    <row r="578" spans="2:10" x14ac:dyDescent="0.55000000000000004">
      <c r="B578" t="s">
        <v>1382</v>
      </c>
      <c r="C578" t="s">
        <v>1086</v>
      </c>
      <c r="D578">
        <v>123</v>
      </c>
      <c r="E578" s="2">
        <f t="shared" si="10"/>
        <v>0.66847826086956519</v>
      </c>
      <c r="F578" s="4" t="s">
        <v>269</v>
      </c>
      <c r="G578" t="s">
        <v>3724</v>
      </c>
      <c r="H578" s="4"/>
      <c r="I578" s="4"/>
      <c r="J578" s="4" t="s">
        <v>572</v>
      </c>
    </row>
    <row r="579" spans="2:10" x14ac:dyDescent="0.55000000000000004">
      <c r="B579" t="s">
        <v>1382</v>
      </c>
      <c r="C579" t="s">
        <v>1086</v>
      </c>
      <c r="D579">
        <v>124</v>
      </c>
      <c r="E579" s="2">
        <f t="shared" si="10"/>
        <v>0.67391304347826086</v>
      </c>
      <c r="F579" s="4" t="s">
        <v>274</v>
      </c>
      <c r="G579" t="s">
        <v>3724</v>
      </c>
      <c r="H579" s="4"/>
      <c r="I579" s="4"/>
      <c r="J579" s="4" t="s">
        <v>1650</v>
      </c>
    </row>
    <row r="580" spans="2:10" x14ac:dyDescent="0.55000000000000004">
      <c r="B580" t="s">
        <v>1382</v>
      </c>
      <c r="C580" t="s">
        <v>1086</v>
      </c>
      <c r="D580">
        <v>125</v>
      </c>
      <c r="E580" s="2">
        <f t="shared" si="10"/>
        <v>0.67934782608695654</v>
      </c>
      <c r="F580" s="4" t="s">
        <v>254</v>
      </c>
      <c r="G580" t="s">
        <v>3724</v>
      </c>
      <c r="H580" s="4"/>
      <c r="I580" s="4"/>
      <c r="J580" s="4" t="s">
        <v>605</v>
      </c>
    </row>
    <row r="581" spans="2:10" x14ac:dyDescent="0.55000000000000004">
      <c r="B581" t="s">
        <v>1382</v>
      </c>
      <c r="C581" t="s">
        <v>1086</v>
      </c>
      <c r="D581">
        <v>126</v>
      </c>
      <c r="E581" s="2">
        <f t="shared" si="10"/>
        <v>0.68478260869565222</v>
      </c>
      <c r="F581" s="4" t="s">
        <v>254</v>
      </c>
      <c r="G581" t="s">
        <v>3724</v>
      </c>
      <c r="H581" s="4"/>
      <c r="I581" s="4"/>
      <c r="J581" s="4" t="s">
        <v>639</v>
      </c>
    </row>
    <row r="582" spans="2:10" x14ac:dyDescent="0.55000000000000004">
      <c r="B582" t="s">
        <v>1382</v>
      </c>
      <c r="C582" t="s">
        <v>1086</v>
      </c>
      <c r="D582">
        <v>127</v>
      </c>
      <c r="E582" s="2">
        <f t="shared" si="10"/>
        <v>0.69021739130434778</v>
      </c>
      <c r="F582" s="4" t="s">
        <v>296</v>
      </c>
      <c r="G582" t="s">
        <v>3724</v>
      </c>
      <c r="H582" s="4"/>
      <c r="I582" s="4"/>
      <c r="J582" s="4" t="s">
        <v>579</v>
      </c>
    </row>
    <row r="583" spans="2:10" x14ac:dyDescent="0.55000000000000004">
      <c r="B583" t="s">
        <v>1382</v>
      </c>
      <c r="C583" t="s">
        <v>1086</v>
      </c>
      <c r="D583">
        <v>128</v>
      </c>
      <c r="E583" s="2">
        <f t="shared" si="10"/>
        <v>0.69565217391304346</v>
      </c>
      <c r="F583" s="4" t="s">
        <v>252</v>
      </c>
      <c r="G583" t="s">
        <v>3724</v>
      </c>
      <c r="H583" s="4"/>
      <c r="I583" s="4"/>
      <c r="J583" s="4" t="s">
        <v>1651</v>
      </c>
    </row>
    <row r="584" spans="2:10" x14ac:dyDescent="0.55000000000000004">
      <c r="B584" t="s">
        <v>1382</v>
      </c>
      <c r="C584" t="s">
        <v>1086</v>
      </c>
      <c r="D584">
        <v>129</v>
      </c>
      <c r="E584" s="2">
        <f t="shared" si="10"/>
        <v>0.70108695652173914</v>
      </c>
      <c r="F584" s="4" t="s">
        <v>348</v>
      </c>
      <c r="G584" t="s">
        <v>3724</v>
      </c>
      <c r="H584" s="4"/>
      <c r="I584" s="4"/>
      <c r="J584" s="4" t="s">
        <v>543</v>
      </c>
    </row>
    <row r="585" spans="2:10" x14ac:dyDescent="0.55000000000000004">
      <c r="B585" t="s">
        <v>1382</v>
      </c>
      <c r="C585" t="s">
        <v>1086</v>
      </c>
      <c r="D585">
        <v>130</v>
      </c>
      <c r="E585" s="2">
        <f t="shared" ref="E585:E639" si="11">D585/184</f>
        <v>0.70652173913043481</v>
      </c>
      <c r="F585" s="4" t="s">
        <v>276</v>
      </c>
      <c r="G585" t="s">
        <v>3724</v>
      </c>
      <c r="H585" s="4"/>
      <c r="I585" s="4"/>
      <c r="J585" s="4" t="s">
        <v>1652</v>
      </c>
    </row>
    <row r="586" spans="2:10" x14ac:dyDescent="0.55000000000000004">
      <c r="B586" t="s">
        <v>1382</v>
      </c>
      <c r="C586" t="s">
        <v>1086</v>
      </c>
      <c r="D586">
        <v>131</v>
      </c>
      <c r="E586" s="2">
        <f t="shared" si="11"/>
        <v>0.71195652173913049</v>
      </c>
      <c r="F586" s="4" t="s">
        <v>474</v>
      </c>
      <c r="G586" t="s">
        <v>3724</v>
      </c>
      <c r="H586" s="4"/>
      <c r="I586" s="4"/>
      <c r="J586" s="4" t="s">
        <v>533</v>
      </c>
    </row>
    <row r="587" spans="2:10" x14ac:dyDescent="0.55000000000000004">
      <c r="B587" t="s">
        <v>1382</v>
      </c>
      <c r="C587" t="s">
        <v>1086</v>
      </c>
      <c r="D587">
        <v>132</v>
      </c>
      <c r="E587" s="2">
        <f t="shared" si="11"/>
        <v>0.71739130434782605</v>
      </c>
      <c r="F587" s="4" t="s">
        <v>291</v>
      </c>
      <c r="G587" t="s">
        <v>3722</v>
      </c>
      <c r="H587" s="4">
        <v>47</v>
      </c>
      <c r="I587" s="4"/>
      <c r="J587" s="4" t="s">
        <v>1653</v>
      </c>
    </row>
    <row r="588" spans="2:10" x14ac:dyDescent="0.55000000000000004">
      <c r="B588" t="s">
        <v>1382</v>
      </c>
      <c r="C588" t="s">
        <v>1086</v>
      </c>
      <c r="D588">
        <v>133</v>
      </c>
      <c r="E588" s="2">
        <f t="shared" si="11"/>
        <v>0.72282608695652173</v>
      </c>
      <c r="F588" s="4" t="s">
        <v>274</v>
      </c>
      <c r="G588" t="s">
        <v>3724</v>
      </c>
      <c r="H588" s="4"/>
      <c r="I588" s="4"/>
      <c r="J588" s="4" t="s">
        <v>1654</v>
      </c>
    </row>
    <row r="589" spans="2:10" x14ac:dyDescent="0.55000000000000004">
      <c r="B589" t="s">
        <v>1382</v>
      </c>
      <c r="C589" t="s">
        <v>1086</v>
      </c>
      <c r="D589">
        <v>134</v>
      </c>
      <c r="E589" s="2">
        <f t="shared" si="11"/>
        <v>0.72826086956521741</v>
      </c>
      <c r="F589" s="4" t="s">
        <v>315</v>
      </c>
      <c r="G589" t="s">
        <v>3724</v>
      </c>
      <c r="H589" s="4"/>
      <c r="I589" s="4"/>
      <c r="J589" s="4" t="s">
        <v>1655</v>
      </c>
    </row>
    <row r="590" spans="2:10" x14ac:dyDescent="0.55000000000000004">
      <c r="B590" t="s">
        <v>1382</v>
      </c>
      <c r="C590" t="s">
        <v>1086</v>
      </c>
      <c r="D590">
        <v>135</v>
      </c>
      <c r="E590" s="2">
        <f t="shared" si="11"/>
        <v>0.73369565217391308</v>
      </c>
      <c r="F590" s="4" t="s">
        <v>612</v>
      </c>
      <c r="G590" t="s">
        <v>3721</v>
      </c>
      <c r="H590" s="4"/>
      <c r="I590" s="4"/>
      <c r="J590" s="4" t="s">
        <v>1656</v>
      </c>
    </row>
    <row r="591" spans="2:10" x14ac:dyDescent="0.55000000000000004">
      <c r="B591" t="s">
        <v>1382</v>
      </c>
      <c r="C591" t="s">
        <v>1086</v>
      </c>
      <c r="D591">
        <v>136</v>
      </c>
      <c r="E591" s="2">
        <f t="shared" si="11"/>
        <v>0.73913043478260865</v>
      </c>
      <c r="F591" s="4" t="s">
        <v>264</v>
      </c>
      <c r="G591" t="s">
        <v>3724</v>
      </c>
      <c r="H591" s="4"/>
      <c r="I591" s="4"/>
      <c r="J591" s="4" t="s">
        <v>1657</v>
      </c>
    </row>
    <row r="592" spans="2:10" x14ac:dyDescent="0.55000000000000004">
      <c r="B592" t="s">
        <v>1382</v>
      </c>
      <c r="C592" t="s">
        <v>1086</v>
      </c>
      <c r="D592">
        <v>137</v>
      </c>
      <c r="E592" s="2">
        <f t="shared" si="11"/>
        <v>0.74456521739130432</v>
      </c>
      <c r="F592" s="4" t="s">
        <v>305</v>
      </c>
      <c r="G592" t="s">
        <v>3723</v>
      </c>
      <c r="H592" s="4"/>
      <c r="I592" s="4"/>
      <c r="J592" s="4" t="s">
        <v>1658</v>
      </c>
    </row>
    <row r="593" spans="2:10" x14ac:dyDescent="0.55000000000000004">
      <c r="B593" t="s">
        <v>1382</v>
      </c>
      <c r="C593" t="s">
        <v>1086</v>
      </c>
      <c r="D593">
        <v>138</v>
      </c>
      <c r="E593" s="2">
        <f t="shared" si="11"/>
        <v>0.75</v>
      </c>
      <c r="F593" s="4" t="s">
        <v>1085</v>
      </c>
      <c r="G593" t="s">
        <v>3726</v>
      </c>
      <c r="H593" s="4"/>
      <c r="I593" s="4"/>
      <c r="J593" s="4" t="s">
        <v>1659</v>
      </c>
    </row>
    <row r="594" spans="2:10" x14ac:dyDescent="0.55000000000000004">
      <c r="B594" t="s">
        <v>1382</v>
      </c>
      <c r="C594" t="s">
        <v>1086</v>
      </c>
      <c r="D594">
        <v>139</v>
      </c>
      <c r="E594" s="2">
        <f t="shared" si="11"/>
        <v>0.75543478260869568</v>
      </c>
      <c r="F594" s="4" t="s">
        <v>471</v>
      </c>
      <c r="G594" t="s">
        <v>3726</v>
      </c>
      <c r="H594" s="4"/>
      <c r="I594" s="4"/>
      <c r="J594" s="4" t="s">
        <v>1660</v>
      </c>
    </row>
    <row r="595" spans="2:10" x14ac:dyDescent="0.55000000000000004">
      <c r="B595" t="s">
        <v>1382</v>
      </c>
      <c r="C595" t="s">
        <v>1086</v>
      </c>
      <c r="D595">
        <v>140</v>
      </c>
      <c r="E595" s="2">
        <f t="shared" si="11"/>
        <v>0.76086956521739135</v>
      </c>
      <c r="F595" s="4" t="s">
        <v>274</v>
      </c>
      <c r="G595" t="s">
        <v>3724</v>
      </c>
      <c r="H595" s="4"/>
      <c r="I595" s="4"/>
      <c r="J595" s="4" t="s">
        <v>1661</v>
      </c>
    </row>
    <row r="596" spans="2:10" x14ac:dyDescent="0.55000000000000004">
      <c r="B596" t="s">
        <v>1382</v>
      </c>
      <c r="C596" t="s">
        <v>1086</v>
      </c>
      <c r="D596">
        <v>141</v>
      </c>
      <c r="E596" s="2">
        <f t="shared" si="11"/>
        <v>0.76630434782608692</v>
      </c>
      <c r="F596" s="4" t="s">
        <v>282</v>
      </c>
      <c r="G596" t="s">
        <v>3724</v>
      </c>
      <c r="H596" s="4"/>
      <c r="I596" s="4"/>
      <c r="J596" s="4" t="s">
        <v>1662</v>
      </c>
    </row>
    <row r="597" spans="2:10" x14ac:dyDescent="0.55000000000000004">
      <c r="B597" t="s">
        <v>1382</v>
      </c>
      <c r="C597" t="s">
        <v>1086</v>
      </c>
      <c r="D597">
        <v>142</v>
      </c>
      <c r="E597" s="2">
        <f t="shared" si="11"/>
        <v>0.77173913043478259</v>
      </c>
      <c r="F597" s="4" t="s">
        <v>315</v>
      </c>
      <c r="G597" t="s">
        <v>3724</v>
      </c>
      <c r="H597" s="4"/>
      <c r="I597" s="4"/>
      <c r="J597" s="4" t="s">
        <v>1663</v>
      </c>
    </row>
    <row r="598" spans="2:10" x14ac:dyDescent="0.55000000000000004">
      <c r="B598" t="s">
        <v>1382</v>
      </c>
      <c r="C598" t="s">
        <v>1086</v>
      </c>
      <c r="D598">
        <v>143</v>
      </c>
      <c r="E598" s="2">
        <f t="shared" si="11"/>
        <v>0.77717391304347827</v>
      </c>
      <c r="F598" s="4" t="s">
        <v>254</v>
      </c>
      <c r="G598" t="s">
        <v>3724</v>
      </c>
      <c r="H598" s="4"/>
      <c r="I598" s="4"/>
      <c r="J598" s="4" t="s">
        <v>623</v>
      </c>
    </row>
    <row r="599" spans="2:10" x14ac:dyDescent="0.55000000000000004">
      <c r="B599" t="s">
        <v>1382</v>
      </c>
      <c r="C599" t="s">
        <v>1086</v>
      </c>
      <c r="D599">
        <v>144</v>
      </c>
      <c r="E599" s="2">
        <f t="shared" si="11"/>
        <v>0.78260869565217395</v>
      </c>
      <c r="F599" s="4" t="s">
        <v>488</v>
      </c>
      <c r="G599" t="s">
        <v>3722</v>
      </c>
      <c r="H599" s="4">
        <v>48</v>
      </c>
      <c r="I599" s="4"/>
      <c r="J599" s="4" t="s">
        <v>1664</v>
      </c>
    </row>
    <row r="600" spans="2:10" x14ac:dyDescent="0.55000000000000004">
      <c r="B600" t="s">
        <v>1382</v>
      </c>
      <c r="C600" t="s">
        <v>1086</v>
      </c>
      <c r="D600">
        <v>145</v>
      </c>
      <c r="E600" s="2">
        <f t="shared" si="11"/>
        <v>0.78804347826086951</v>
      </c>
      <c r="F600" s="4" t="s">
        <v>264</v>
      </c>
      <c r="G600" t="s">
        <v>3724</v>
      </c>
      <c r="H600" s="4"/>
      <c r="I600" s="4"/>
      <c r="J600" s="4" t="s">
        <v>607</v>
      </c>
    </row>
    <row r="601" spans="2:10" x14ac:dyDescent="0.55000000000000004">
      <c r="B601" t="s">
        <v>1382</v>
      </c>
      <c r="C601" t="s">
        <v>1086</v>
      </c>
      <c r="D601">
        <v>146</v>
      </c>
      <c r="E601" s="2">
        <f t="shared" si="11"/>
        <v>0.79347826086956519</v>
      </c>
      <c r="F601" s="4" t="s">
        <v>326</v>
      </c>
      <c r="G601" t="s">
        <v>3724</v>
      </c>
      <c r="H601" s="4"/>
      <c r="I601" s="4"/>
      <c r="J601" s="4" t="s">
        <v>1665</v>
      </c>
    </row>
    <row r="602" spans="2:10" x14ac:dyDescent="0.55000000000000004">
      <c r="B602" t="s">
        <v>1382</v>
      </c>
      <c r="C602" t="s">
        <v>1086</v>
      </c>
      <c r="D602">
        <v>147</v>
      </c>
      <c r="E602" s="2">
        <f t="shared" si="11"/>
        <v>0.79891304347826086</v>
      </c>
      <c r="F602" s="4" t="s">
        <v>254</v>
      </c>
      <c r="G602" t="s">
        <v>3724</v>
      </c>
      <c r="H602" s="4"/>
      <c r="I602" s="4"/>
      <c r="J602" s="4" t="s">
        <v>1666</v>
      </c>
    </row>
    <row r="603" spans="2:10" x14ac:dyDescent="0.55000000000000004">
      <c r="B603" t="s">
        <v>1382</v>
      </c>
      <c r="C603" t="s">
        <v>1086</v>
      </c>
      <c r="D603">
        <v>148</v>
      </c>
      <c r="E603" s="2">
        <f t="shared" si="11"/>
        <v>0.80434782608695654</v>
      </c>
      <c r="F603" s="4" t="s">
        <v>254</v>
      </c>
      <c r="G603" t="s">
        <v>3724</v>
      </c>
      <c r="H603" s="4"/>
      <c r="I603" s="4"/>
      <c r="J603" s="4" t="s">
        <v>565</v>
      </c>
    </row>
    <row r="604" spans="2:10" x14ac:dyDescent="0.55000000000000004">
      <c r="B604" t="s">
        <v>1382</v>
      </c>
      <c r="C604" t="s">
        <v>1086</v>
      </c>
      <c r="D604">
        <v>149</v>
      </c>
      <c r="E604" s="2">
        <f t="shared" si="11"/>
        <v>0.80978260869565222</v>
      </c>
      <c r="F604" s="4" t="s">
        <v>254</v>
      </c>
      <c r="G604" t="s">
        <v>3724</v>
      </c>
      <c r="H604" s="4"/>
      <c r="I604" s="4"/>
      <c r="J604" s="4" t="s">
        <v>1667</v>
      </c>
    </row>
    <row r="605" spans="2:10" x14ac:dyDescent="0.55000000000000004">
      <c r="B605" t="s">
        <v>1382</v>
      </c>
      <c r="C605" t="s">
        <v>1086</v>
      </c>
      <c r="D605">
        <v>150</v>
      </c>
      <c r="E605" s="2">
        <f t="shared" si="11"/>
        <v>0.81521739130434778</v>
      </c>
      <c r="F605" s="4" t="s">
        <v>252</v>
      </c>
      <c r="G605" t="s">
        <v>3724</v>
      </c>
      <c r="H605" s="4"/>
      <c r="I605" s="4"/>
      <c r="J605" s="4" t="s">
        <v>1668</v>
      </c>
    </row>
    <row r="606" spans="2:10" x14ac:dyDescent="0.55000000000000004">
      <c r="B606" t="s">
        <v>1382</v>
      </c>
      <c r="C606" t="s">
        <v>1086</v>
      </c>
      <c r="D606">
        <v>151</v>
      </c>
      <c r="E606" s="2">
        <f t="shared" si="11"/>
        <v>0.82065217391304346</v>
      </c>
      <c r="F606" s="4" t="s">
        <v>15</v>
      </c>
      <c r="G606" t="s">
        <v>3724</v>
      </c>
      <c r="H606" s="4"/>
      <c r="I606" s="4"/>
      <c r="J606" s="4" t="s">
        <v>609</v>
      </c>
    </row>
    <row r="607" spans="2:10" x14ac:dyDescent="0.55000000000000004">
      <c r="B607" t="s">
        <v>1382</v>
      </c>
      <c r="C607" t="s">
        <v>1086</v>
      </c>
      <c r="D607">
        <v>152</v>
      </c>
      <c r="E607" s="2">
        <f t="shared" si="11"/>
        <v>0.82608695652173914</v>
      </c>
      <c r="F607" s="4" t="s">
        <v>1669</v>
      </c>
      <c r="G607" t="s">
        <v>3721</v>
      </c>
      <c r="H607" s="4"/>
      <c r="I607" s="4"/>
      <c r="J607" s="4" t="s">
        <v>1670</v>
      </c>
    </row>
    <row r="608" spans="2:10" x14ac:dyDescent="0.55000000000000004">
      <c r="B608" t="s">
        <v>1382</v>
      </c>
      <c r="C608" t="s">
        <v>1086</v>
      </c>
      <c r="D608">
        <v>153</v>
      </c>
      <c r="E608" s="2">
        <f t="shared" si="11"/>
        <v>0.83152173913043481</v>
      </c>
      <c r="F608" s="4" t="s">
        <v>60</v>
      </c>
      <c r="G608" t="s">
        <v>3724</v>
      </c>
      <c r="H608" s="4"/>
      <c r="I608" s="4"/>
      <c r="J608" s="4" t="s">
        <v>1671</v>
      </c>
    </row>
    <row r="609" spans="2:10" x14ac:dyDescent="0.55000000000000004">
      <c r="B609" t="s">
        <v>1382</v>
      </c>
      <c r="C609" t="s">
        <v>1086</v>
      </c>
      <c r="D609">
        <v>154</v>
      </c>
      <c r="E609" s="2">
        <f t="shared" si="11"/>
        <v>0.83695652173913049</v>
      </c>
      <c r="F609" s="4" t="s">
        <v>82</v>
      </c>
      <c r="G609" t="s">
        <v>3724</v>
      </c>
      <c r="H609" s="4"/>
      <c r="I609" s="4"/>
      <c r="J609" s="4" t="s">
        <v>1672</v>
      </c>
    </row>
    <row r="610" spans="2:10" x14ac:dyDescent="0.55000000000000004">
      <c r="B610" t="s">
        <v>1382</v>
      </c>
      <c r="C610" t="s">
        <v>1086</v>
      </c>
      <c r="D610">
        <v>155</v>
      </c>
      <c r="E610" s="2">
        <f t="shared" si="11"/>
        <v>0.84239130434782605</v>
      </c>
      <c r="F610" s="4" t="s">
        <v>119</v>
      </c>
      <c r="G610" t="s">
        <v>3742</v>
      </c>
      <c r="H610" s="4"/>
      <c r="I610" s="4"/>
      <c r="J610" s="4" t="s">
        <v>1673</v>
      </c>
    </row>
    <row r="611" spans="2:10" x14ac:dyDescent="0.55000000000000004">
      <c r="B611" t="s">
        <v>1382</v>
      </c>
      <c r="C611" t="s">
        <v>1086</v>
      </c>
      <c r="D611">
        <v>156</v>
      </c>
      <c r="E611" s="2">
        <f t="shared" si="11"/>
        <v>0.84782608695652173</v>
      </c>
      <c r="F611" s="4" t="s">
        <v>1674</v>
      </c>
      <c r="G611" t="s">
        <v>3726</v>
      </c>
      <c r="H611" s="4"/>
      <c r="I611" s="4"/>
      <c r="J611" s="4" t="s">
        <v>1675</v>
      </c>
    </row>
    <row r="612" spans="2:10" x14ac:dyDescent="0.55000000000000004">
      <c r="B612" t="s">
        <v>1382</v>
      </c>
      <c r="C612" t="s">
        <v>1086</v>
      </c>
      <c r="D612">
        <v>157</v>
      </c>
      <c r="E612" s="2">
        <f t="shared" si="11"/>
        <v>0.85326086956521741</v>
      </c>
      <c r="F612" s="4" t="s">
        <v>510</v>
      </c>
      <c r="G612" t="s">
        <v>3722</v>
      </c>
      <c r="H612" s="4"/>
      <c r="I612" s="4"/>
      <c r="J612" s="4" t="s">
        <v>603</v>
      </c>
    </row>
    <row r="613" spans="2:10" x14ac:dyDescent="0.55000000000000004">
      <c r="B613" t="s">
        <v>1382</v>
      </c>
      <c r="C613" t="s">
        <v>1086</v>
      </c>
      <c r="D613">
        <v>158</v>
      </c>
      <c r="E613" s="2">
        <f t="shared" si="11"/>
        <v>0.85869565217391308</v>
      </c>
      <c r="F613" s="4" t="s">
        <v>545</v>
      </c>
      <c r="G613" t="s">
        <v>3742</v>
      </c>
      <c r="H613" s="4"/>
      <c r="I613" s="4"/>
      <c r="J613" s="4" t="s">
        <v>628</v>
      </c>
    </row>
    <row r="614" spans="2:10" x14ac:dyDescent="0.55000000000000004">
      <c r="B614" t="s">
        <v>1382</v>
      </c>
      <c r="C614" t="s">
        <v>1086</v>
      </c>
      <c r="D614">
        <v>159</v>
      </c>
      <c r="E614" s="2">
        <f t="shared" si="11"/>
        <v>0.86413043478260865</v>
      </c>
      <c r="F614" s="4" t="s">
        <v>315</v>
      </c>
      <c r="G614" t="s">
        <v>3724</v>
      </c>
      <c r="H614" s="4"/>
      <c r="I614" s="4"/>
      <c r="J614" s="4" t="s">
        <v>591</v>
      </c>
    </row>
    <row r="615" spans="2:10" x14ac:dyDescent="0.55000000000000004">
      <c r="B615" t="s">
        <v>1382</v>
      </c>
      <c r="C615" t="s">
        <v>1086</v>
      </c>
      <c r="D615">
        <v>160</v>
      </c>
      <c r="E615" s="2">
        <f t="shared" si="11"/>
        <v>0.86956521739130432</v>
      </c>
      <c r="F615" s="4" t="s">
        <v>394</v>
      </c>
      <c r="G615" t="s">
        <v>3724</v>
      </c>
      <c r="H615" s="4"/>
      <c r="I615" s="4"/>
      <c r="J615" s="4" t="s">
        <v>622</v>
      </c>
    </row>
    <row r="616" spans="2:10" x14ac:dyDescent="0.55000000000000004">
      <c r="B616" t="s">
        <v>1382</v>
      </c>
      <c r="C616" t="s">
        <v>1086</v>
      </c>
      <c r="D616">
        <v>161</v>
      </c>
      <c r="E616" s="2">
        <f t="shared" si="11"/>
        <v>0.875</v>
      </c>
      <c r="F616" s="4" t="s">
        <v>274</v>
      </c>
      <c r="G616" t="s">
        <v>3724</v>
      </c>
      <c r="H616" s="4"/>
      <c r="I616" s="4"/>
      <c r="J616" s="4" t="s">
        <v>1676</v>
      </c>
    </row>
    <row r="617" spans="2:10" x14ac:dyDescent="0.55000000000000004">
      <c r="B617" t="s">
        <v>1382</v>
      </c>
      <c r="C617" t="s">
        <v>1086</v>
      </c>
      <c r="D617">
        <v>162</v>
      </c>
      <c r="E617" s="2">
        <f t="shared" si="11"/>
        <v>0.88043478260869568</v>
      </c>
      <c r="F617" s="4" t="s">
        <v>254</v>
      </c>
      <c r="G617" t="s">
        <v>3724</v>
      </c>
      <c r="H617" s="4"/>
      <c r="I617" s="4"/>
      <c r="J617" s="4" t="s">
        <v>1677</v>
      </c>
    </row>
    <row r="618" spans="2:10" x14ac:dyDescent="0.55000000000000004">
      <c r="B618" t="s">
        <v>1382</v>
      </c>
      <c r="C618" t="s">
        <v>1086</v>
      </c>
      <c r="D618">
        <v>163</v>
      </c>
      <c r="E618" s="2">
        <f t="shared" si="11"/>
        <v>0.88586956521739135</v>
      </c>
      <c r="F618" s="4" t="s">
        <v>269</v>
      </c>
      <c r="G618" t="s">
        <v>3724</v>
      </c>
      <c r="H618" s="4"/>
      <c r="I618" s="4"/>
      <c r="J618" s="4" t="s">
        <v>556</v>
      </c>
    </row>
    <row r="619" spans="2:10" x14ac:dyDescent="0.55000000000000004">
      <c r="B619" t="s">
        <v>1382</v>
      </c>
      <c r="C619" t="s">
        <v>1086</v>
      </c>
      <c r="D619">
        <v>164</v>
      </c>
      <c r="E619" s="2">
        <f t="shared" si="11"/>
        <v>0.89130434782608692</v>
      </c>
      <c r="F619" s="4" t="s">
        <v>296</v>
      </c>
      <c r="G619" t="s">
        <v>3724</v>
      </c>
      <c r="H619" s="4"/>
      <c r="I619" s="4"/>
      <c r="J619" s="4" t="s">
        <v>1678</v>
      </c>
    </row>
    <row r="620" spans="2:10" x14ac:dyDescent="0.55000000000000004">
      <c r="B620" t="s">
        <v>1382</v>
      </c>
      <c r="C620" t="s">
        <v>1086</v>
      </c>
      <c r="D620">
        <v>165</v>
      </c>
      <c r="E620" s="2">
        <f t="shared" si="11"/>
        <v>0.89673913043478259</v>
      </c>
      <c r="F620" s="4" t="s">
        <v>510</v>
      </c>
      <c r="G620" t="s">
        <v>3722</v>
      </c>
      <c r="H620" s="4"/>
      <c r="I620" s="4"/>
      <c r="J620" s="4" t="s">
        <v>1679</v>
      </c>
    </row>
    <row r="621" spans="2:10" x14ac:dyDescent="0.55000000000000004">
      <c r="B621" t="s">
        <v>1382</v>
      </c>
      <c r="C621" t="s">
        <v>1086</v>
      </c>
      <c r="D621">
        <v>166</v>
      </c>
      <c r="E621" s="2">
        <f t="shared" si="11"/>
        <v>0.90217391304347827</v>
      </c>
      <c r="F621" s="4" t="s">
        <v>504</v>
      </c>
      <c r="G621" t="s">
        <v>3721</v>
      </c>
      <c r="H621" s="4"/>
      <c r="I621" s="4"/>
      <c r="J621" s="4" t="s">
        <v>1680</v>
      </c>
    </row>
    <row r="622" spans="2:10" x14ac:dyDescent="0.55000000000000004">
      <c r="B622" t="s">
        <v>1382</v>
      </c>
      <c r="C622" t="s">
        <v>1086</v>
      </c>
      <c r="D622">
        <v>167</v>
      </c>
      <c r="E622" s="2">
        <f t="shared" si="11"/>
        <v>0.90760869565217395</v>
      </c>
      <c r="F622" s="4" t="s">
        <v>282</v>
      </c>
      <c r="G622" t="s">
        <v>3724</v>
      </c>
      <c r="H622" s="4"/>
      <c r="I622" s="4"/>
      <c r="J622" s="4" t="s">
        <v>1681</v>
      </c>
    </row>
    <row r="623" spans="2:10" x14ac:dyDescent="0.55000000000000004">
      <c r="B623" t="s">
        <v>1382</v>
      </c>
      <c r="C623" t="s">
        <v>1086</v>
      </c>
      <c r="D623">
        <v>168</v>
      </c>
      <c r="E623" s="2">
        <f t="shared" si="11"/>
        <v>0.91304347826086951</v>
      </c>
      <c r="F623" s="4" t="s">
        <v>464</v>
      </c>
      <c r="G623" t="s">
        <v>3724</v>
      </c>
      <c r="H623" s="4"/>
      <c r="I623" s="4"/>
      <c r="J623" s="4" t="s">
        <v>550</v>
      </c>
    </row>
    <row r="624" spans="2:10" x14ac:dyDescent="0.55000000000000004">
      <c r="B624" t="s">
        <v>1382</v>
      </c>
      <c r="C624" t="s">
        <v>1086</v>
      </c>
      <c r="D624">
        <v>169</v>
      </c>
      <c r="E624" s="2">
        <f t="shared" si="11"/>
        <v>0.91847826086956519</v>
      </c>
      <c r="F624" s="4" t="s">
        <v>254</v>
      </c>
      <c r="G624" t="s">
        <v>3724</v>
      </c>
      <c r="H624" s="4"/>
      <c r="I624" s="4"/>
      <c r="J624" s="4" t="s">
        <v>1682</v>
      </c>
    </row>
    <row r="625" spans="2:10" x14ac:dyDescent="0.55000000000000004">
      <c r="B625" t="s">
        <v>1382</v>
      </c>
      <c r="C625" t="s">
        <v>1086</v>
      </c>
      <c r="D625">
        <v>170</v>
      </c>
      <c r="E625" s="2">
        <f t="shared" si="11"/>
        <v>0.92391304347826086</v>
      </c>
      <c r="F625" s="4" t="s">
        <v>254</v>
      </c>
      <c r="G625" t="s">
        <v>3724</v>
      </c>
      <c r="H625" s="4"/>
      <c r="I625" s="4"/>
      <c r="J625" s="4" t="s">
        <v>1683</v>
      </c>
    </row>
    <row r="626" spans="2:10" x14ac:dyDescent="0.55000000000000004">
      <c r="B626" t="s">
        <v>1382</v>
      </c>
      <c r="C626" t="s">
        <v>1086</v>
      </c>
      <c r="D626">
        <v>171</v>
      </c>
      <c r="E626" s="2">
        <f t="shared" si="11"/>
        <v>0.92934782608695654</v>
      </c>
      <c r="F626" s="4" t="s">
        <v>300</v>
      </c>
      <c r="G626" t="s">
        <v>3724</v>
      </c>
      <c r="H626" s="4"/>
      <c r="I626" s="4"/>
      <c r="J626" s="4" t="s">
        <v>1684</v>
      </c>
    </row>
    <row r="627" spans="2:10" x14ac:dyDescent="0.55000000000000004">
      <c r="B627" t="s">
        <v>1382</v>
      </c>
      <c r="C627" t="s">
        <v>1086</v>
      </c>
      <c r="D627">
        <v>172</v>
      </c>
      <c r="E627" s="2">
        <f t="shared" si="11"/>
        <v>0.93478260869565222</v>
      </c>
      <c r="F627" s="4" t="s">
        <v>620</v>
      </c>
      <c r="G627" t="s">
        <v>3742</v>
      </c>
      <c r="H627" s="4">
        <v>49</v>
      </c>
      <c r="I627" s="4"/>
      <c r="J627" s="4" t="s">
        <v>621</v>
      </c>
    </row>
    <row r="628" spans="2:10" x14ac:dyDescent="0.55000000000000004">
      <c r="B628" t="s">
        <v>1382</v>
      </c>
      <c r="C628" t="s">
        <v>1086</v>
      </c>
      <c r="D628">
        <v>173</v>
      </c>
      <c r="E628" s="2">
        <f t="shared" si="11"/>
        <v>0.94021739130434778</v>
      </c>
      <c r="F628" s="4" t="s">
        <v>254</v>
      </c>
      <c r="G628" t="s">
        <v>3724</v>
      </c>
      <c r="H628" s="4"/>
      <c r="I628" s="4"/>
      <c r="J628" s="4" t="s">
        <v>1685</v>
      </c>
    </row>
    <row r="629" spans="2:10" x14ac:dyDescent="0.55000000000000004">
      <c r="B629" t="s">
        <v>1382</v>
      </c>
      <c r="C629" t="s">
        <v>1086</v>
      </c>
      <c r="D629">
        <v>174</v>
      </c>
      <c r="E629" s="2">
        <f t="shared" si="11"/>
        <v>0.94565217391304346</v>
      </c>
      <c r="F629" s="4" t="s">
        <v>254</v>
      </c>
      <c r="G629" t="s">
        <v>3724</v>
      </c>
      <c r="H629" s="4"/>
      <c r="I629" s="4"/>
      <c r="J629" s="4" t="s">
        <v>1686</v>
      </c>
    </row>
    <row r="630" spans="2:10" x14ac:dyDescent="0.55000000000000004">
      <c r="B630" t="s">
        <v>1382</v>
      </c>
      <c r="C630" t="s">
        <v>1086</v>
      </c>
      <c r="D630">
        <v>175</v>
      </c>
      <c r="E630" s="2">
        <f t="shared" si="11"/>
        <v>0.95108695652173914</v>
      </c>
      <c r="F630" s="4" t="s">
        <v>254</v>
      </c>
      <c r="G630" t="s">
        <v>3724</v>
      </c>
      <c r="H630" s="4"/>
      <c r="I630" s="4"/>
      <c r="J630" s="4" t="s">
        <v>1687</v>
      </c>
    </row>
    <row r="631" spans="2:10" x14ac:dyDescent="0.55000000000000004">
      <c r="B631" t="s">
        <v>1382</v>
      </c>
      <c r="C631" t="s">
        <v>1086</v>
      </c>
      <c r="D631">
        <v>176</v>
      </c>
      <c r="E631" s="2">
        <f t="shared" si="11"/>
        <v>0.95652173913043481</v>
      </c>
      <c r="F631" s="4" t="s">
        <v>254</v>
      </c>
      <c r="G631" t="s">
        <v>3724</v>
      </c>
      <c r="H631" s="4"/>
      <c r="I631" s="4"/>
      <c r="J631" s="4" t="s">
        <v>1688</v>
      </c>
    </row>
    <row r="632" spans="2:10" x14ac:dyDescent="0.55000000000000004">
      <c r="B632" t="s">
        <v>1382</v>
      </c>
      <c r="C632" t="s">
        <v>1086</v>
      </c>
      <c r="D632">
        <v>177</v>
      </c>
      <c r="E632" s="2">
        <f t="shared" si="11"/>
        <v>0.96195652173913049</v>
      </c>
      <c r="F632" s="4" t="s">
        <v>442</v>
      </c>
      <c r="G632" t="s">
        <v>3727</v>
      </c>
      <c r="H632" s="4">
        <v>50</v>
      </c>
      <c r="I632" s="4" t="s">
        <v>3747</v>
      </c>
      <c r="J632" s="4" t="s">
        <v>1689</v>
      </c>
    </row>
    <row r="633" spans="2:10" x14ac:dyDescent="0.55000000000000004">
      <c r="B633" t="s">
        <v>1382</v>
      </c>
      <c r="C633" t="s">
        <v>1086</v>
      </c>
      <c r="D633">
        <v>178</v>
      </c>
      <c r="E633" s="2">
        <f t="shared" si="11"/>
        <v>0.96739130434782605</v>
      </c>
      <c r="F633" s="4" t="s">
        <v>254</v>
      </c>
      <c r="G633" t="s">
        <v>3724</v>
      </c>
      <c r="H633" s="4"/>
      <c r="I633" s="4"/>
      <c r="J633" s="4" t="s">
        <v>1690</v>
      </c>
    </row>
    <row r="634" spans="2:10" x14ac:dyDescent="0.55000000000000004">
      <c r="B634" t="s">
        <v>1382</v>
      </c>
      <c r="C634" t="s">
        <v>1086</v>
      </c>
      <c r="D634">
        <v>179</v>
      </c>
      <c r="E634" s="2">
        <f t="shared" si="11"/>
        <v>0.97282608695652173</v>
      </c>
      <c r="F634" s="4" t="s">
        <v>276</v>
      </c>
      <c r="G634" t="s">
        <v>3724</v>
      </c>
      <c r="H634" s="4"/>
      <c r="I634" s="4"/>
      <c r="J634" s="4" t="s">
        <v>1691</v>
      </c>
    </row>
    <row r="635" spans="2:10" x14ac:dyDescent="0.55000000000000004">
      <c r="B635" t="s">
        <v>1382</v>
      </c>
      <c r="C635" t="s">
        <v>1086</v>
      </c>
      <c r="D635">
        <v>180</v>
      </c>
      <c r="E635" s="2">
        <f t="shared" si="11"/>
        <v>0.97826086956521741</v>
      </c>
      <c r="F635" s="4" t="s">
        <v>254</v>
      </c>
      <c r="G635" t="s">
        <v>3724</v>
      </c>
      <c r="H635" s="4"/>
      <c r="I635" s="4"/>
      <c r="J635" s="4" t="s">
        <v>578</v>
      </c>
    </row>
    <row r="636" spans="2:10" x14ac:dyDescent="0.55000000000000004">
      <c r="B636" t="s">
        <v>1382</v>
      </c>
      <c r="C636" t="s">
        <v>1086</v>
      </c>
      <c r="D636">
        <v>181</v>
      </c>
      <c r="E636" s="2">
        <f t="shared" si="11"/>
        <v>0.98369565217391308</v>
      </c>
      <c r="F636" s="4" t="s">
        <v>254</v>
      </c>
      <c r="G636" t="s">
        <v>3724</v>
      </c>
      <c r="H636" s="4"/>
      <c r="I636" s="4"/>
      <c r="J636" s="4" t="s">
        <v>1692</v>
      </c>
    </row>
    <row r="637" spans="2:10" x14ac:dyDescent="0.55000000000000004">
      <c r="B637" t="s">
        <v>1382</v>
      </c>
      <c r="C637" t="s">
        <v>1086</v>
      </c>
      <c r="D637">
        <v>182</v>
      </c>
      <c r="E637" s="2">
        <f t="shared" si="11"/>
        <v>0.98913043478260865</v>
      </c>
      <c r="F637" s="4" t="s">
        <v>442</v>
      </c>
      <c r="G637" t="s">
        <v>3727</v>
      </c>
      <c r="H637" s="4"/>
      <c r="I637" s="4"/>
      <c r="J637" s="4" t="s">
        <v>1693</v>
      </c>
    </row>
    <row r="638" spans="2:10" x14ac:dyDescent="0.55000000000000004">
      <c r="B638" t="s">
        <v>1382</v>
      </c>
      <c r="C638" t="s">
        <v>1086</v>
      </c>
      <c r="D638">
        <v>183</v>
      </c>
      <c r="E638" s="2">
        <f t="shared" si="11"/>
        <v>0.99456521739130432</v>
      </c>
      <c r="F638" s="4" t="s">
        <v>274</v>
      </c>
      <c r="G638" t="s">
        <v>3724</v>
      </c>
      <c r="H638" s="4"/>
      <c r="I638" s="4"/>
      <c r="J638" s="4" t="s">
        <v>1694</v>
      </c>
    </row>
    <row r="639" spans="2:10" x14ac:dyDescent="0.55000000000000004">
      <c r="B639" t="s">
        <v>1382</v>
      </c>
      <c r="C639" t="s">
        <v>1086</v>
      </c>
      <c r="D639">
        <v>184</v>
      </c>
      <c r="E639" s="2">
        <f t="shared" si="11"/>
        <v>1</v>
      </c>
      <c r="F639" s="4" t="s">
        <v>442</v>
      </c>
      <c r="G639" t="s">
        <v>3727</v>
      </c>
      <c r="H639" s="4"/>
      <c r="I639" s="4"/>
      <c r="J639" s="4" t="s">
        <v>1695</v>
      </c>
    </row>
    <row r="640" spans="2:10" x14ac:dyDescent="0.55000000000000004">
      <c r="B640" t="s">
        <v>1382</v>
      </c>
      <c r="C640" t="s">
        <v>350</v>
      </c>
      <c r="D640" s="4">
        <v>1</v>
      </c>
      <c r="E640" s="2">
        <f>D640/136</f>
        <v>7.3529411764705881E-3</v>
      </c>
      <c r="F640" s="4" t="s">
        <v>264</v>
      </c>
      <c r="G640" t="s">
        <v>3724</v>
      </c>
      <c r="H640" s="4">
        <v>1</v>
      </c>
      <c r="I640" s="4" t="s">
        <v>2121</v>
      </c>
      <c r="J640" s="4" t="s">
        <v>1696</v>
      </c>
    </row>
    <row r="641" spans="2:10" x14ac:dyDescent="0.55000000000000004">
      <c r="B641" t="s">
        <v>1382</v>
      </c>
      <c r="C641" t="s">
        <v>350</v>
      </c>
      <c r="D641" s="4">
        <v>2</v>
      </c>
      <c r="E641" s="2">
        <f t="shared" ref="E641:E704" si="12">D641/136</f>
        <v>1.4705882352941176E-2</v>
      </c>
      <c r="F641" s="4" t="s">
        <v>300</v>
      </c>
      <c r="G641" t="s">
        <v>3724</v>
      </c>
      <c r="H641" s="4">
        <v>2</v>
      </c>
      <c r="I641" s="4" t="s">
        <v>2121</v>
      </c>
      <c r="J641" s="4" t="s">
        <v>357</v>
      </c>
    </row>
    <row r="642" spans="2:10" x14ac:dyDescent="0.55000000000000004">
      <c r="B642" t="s">
        <v>1382</v>
      </c>
      <c r="C642" t="s">
        <v>350</v>
      </c>
      <c r="D642" s="4">
        <v>3</v>
      </c>
      <c r="E642" s="2">
        <f t="shared" si="12"/>
        <v>2.2058823529411766E-2</v>
      </c>
      <c r="F642" s="4" t="s">
        <v>258</v>
      </c>
      <c r="G642" t="s">
        <v>3724</v>
      </c>
      <c r="H642" s="4">
        <v>3</v>
      </c>
      <c r="I642" s="4" t="s">
        <v>2121</v>
      </c>
      <c r="J642" s="4" t="s">
        <v>364</v>
      </c>
    </row>
    <row r="643" spans="2:10" x14ac:dyDescent="0.55000000000000004">
      <c r="B643" t="s">
        <v>1382</v>
      </c>
      <c r="C643" t="s">
        <v>350</v>
      </c>
      <c r="D643" s="4">
        <v>4</v>
      </c>
      <c r="E643" s="2">
        <f t="shared" si="12"/>
        <v>2.9411764705882353E-2</v>
      </c>
      <c r="F643" s="4" t="s">
        <v>262</v>
      </c>
      <c r="G643" t="s">
        <v>3723</v>
      </c>
      <c r="H643" s="4">
        <v>4</v>
      </c>
      <c r="I643" s="4" t="s">
        <v>2121</v>
      </c>
      <c r="J643" s="4" t="s">
        <v>375</v>
      </c>
    </row>
    <row r="644" spans="2:10" x14ac:dyDescent="0.55000000000000004">
      <c r="B644" t="s">
        <v>1382</v>
      </c>
      <c r="C644" t="s">
        <v>350</v>
      </c>
      <c r="D644" s="4">
        <v>5</v>
      </c>
      <c r="E644" s="2">
        <f t="shared" si="12"/>
        <v>3.6764705882352942E-2</v>
      </c>
      <c r="F644" s="4" t="s">
        <v>252</v>
      </c>
      <c r="G644" t="s">
        <v>3724</v>
      </c>
      <c r="H644" s="4">
        <v>5</v>
      </c>
      <c r="I644" s="4" t="s">
        <v>2121</v>
      </c>
      <c r="J644" s="4" t="s">
        <v>1092</v>
      </c>
    </row>
    <row r="645" spans="2:10" x14ac:dyDescent="0.55000000000000004">
      <c r="B645" t="s">
        <v>1382</v>
      </c>
      <c r="C645" t="s">
        <v>350</v>
      </c>
      <c r="D645" s="4">
        <v>6</v>
      </c>
      <c r="E645" s="2">
        <f t="shared" si="12"/>
        <v>4.4117647058823532E-2</v>
      </c>
      <c r="F645" s="4" t="s">
        <v>258</v>
      </c>
      <c r="G645" t="s">
        <v>3724</v>
      </c>
      <c r="H645" s="4"/>
      <c r="I645" s="4"/>
      <c r="J645" s="4" t="s">
        <v>361</v>
      </c>
    </row>
    <row r="646" spans="2:10" x14ac:dyDescent="0.55000000000000004">
      <c r="B646" t="s">
        <v>1382</v>
      </c>
      <c r="C646" t="s">
        <v>350</v>
      </c>
      <c r="D646" s="4">
        <v>7</v>
      </c>
      <c r="E646" s="2">
        <f t="shared" si="12"/>
        <v>5.1470588235294115E-2</v>
      </c>
      <c r="F646" s="4" t="s">
        <v>256</v>
      </c>
      <c r="G646" t="s">
        <v>3724</v>
      </c>
      <c r="H646" s="4">
        <v>6</v>
      </c>
      <c r="I646" s="4" t="s">
        <v>2121</v>
      </c>
      <c r="J646" s="4" t="s">
        <v>1098</v>
      </c>
    </row>
    <row r="647" spans="2:10" x14ac:dyDescent="0.55000000000000004">
      <c r="B647" t="s">
        <v>1382</v>
      </c>
      <c r="C647" t="s">
        <v>350</v>
      </c>
      <c r="D647" s="4">
        <v>8</v>
      </c>
      <c r="E647" s="2">
        <f t="shared" si="12"/>
        <v>5.8823529411764705E-2</v>
      </c>
      <c r="F647" s="4" t="s">
        <v>252</v>
      </c>
      <c r="G647" t="s">
        <v>3724</v>
      </c>
      <c r="H647" s="4"/>
      <c r="I647" s="4"/>
      <c r="J647" s="4" t="s">
        <v>1095</v>
      </c>
    </row>
    <row r="648" spans="2:10" x14ac:dyDescent="0.55000000000000004">
      <c r="B648" t="s">
        <v>1382</v>
      </c>
      <c r="C648" t="s">
        <v>350</v>
      </c>
      <c r="D648" s="4">
        <v>9</v>
      </c>
      <c r="E648" s="2">
        <f t="shared" si="12"/>
        <v>6.6176470588235295E-2</v>
      </c>
      <c r="F648" s="4" t="s">
        <v>276</v>
      </c>
      <c r="G648" t="s">
        <v>3724</v>
      </c>
      <c r="H648" s="4">
        <v>7</v>
      </c>
      <c r="I648" s="4" t="s">
        <v>2121</v>
      </c>
      <c r="J648" s="4" t="s">
        <v>353</v>
      </c>
    </row>
    <row r="649" spans="2:10" x14ac:dyDescent="0.55000000000000004">
      <c r="B649" t="s">
        <v>1382</v>
      </c>
      <c r="C649" t="s">
        <v>350</v>
      </c>
      <c r="D649" s="4">
        <v>10</v>
      </c>
      <c r="E649" s="2">
        <f t="shared" si="12"/>
        <v>7.3529411764705885E-2</v>
      </c>
      <c r="F649" s="4" t="s">
        <v>252</v>
      </c>
      <c r="G649" t="s">
        <v>3724</v>
      </c>
      <c r="H649" s="4"/>
      <c r="I649" s="4"/>
      <c r="J649" s="4" t="s">
        <v>1117</v>
      </c>
    </row>
    <row r="650" spans="2:10" x14ac:dyDescent="0.55000000000000004">
      <c r="B650" t="s">
        <v>1382</v>
      </c>
      <c r="C650" t="s">
        <v>350</v>
      </c>
      <c r="D650" s="4">
        <v>11</v>
      </c>
      <c r="E650" s="2">
        <f t="shared" si="12"/>
        <v>8.0882352941176475E-2</v>
      </c>
      <c r="F650" s="4" t="s">
        <v>276</v>
      </c>
      <c r="G650" t="s">
        <v>3724</v>
      </c>
      <c r="H650" s="4"/>
      <c r="I650" s="4"/>
      <c r="J650" s="4" t="s">
        <v>459</v>
      </c>
    </row>
    <row r="651" spans="2:10" x14ac:dyDescent="0.55000000000000004">
      <c r="B651" t="s">
        <v>1382</v>
      </c>
      <c r="C651" t="s">
        <v>350</v>
      </c>
      <c r="D651" s="4">
        <v>12</v>
      </c>
      <c r="E651" s="2">
        <f t="shared" si="12"/>
        <v>8.8235294117647065E-2</v>
      </c>
      <c r="F651" s="4" t="s">
        <v>305</v>
      </c>
      <c r="G651" t="s">
        <v>3723</v>
      </c>
      <c r="H651" s="4">
        <v>8</v>
      </c>
      <c r="I651" s="4" t="s">
        <v>2121</v>
      </c>
      <c r="J651" s="4" t="s">
        <v>393</v>
      </c>
    </row>
    <row r="652" spans="2:10" x14ac:dyDescent="0.55000000000000004">
      <c r="B652" t="s">
        <v>1382</v>
      </c>
      <c r="C652" t="s">
        <v>350</v>
      </c>
      <c r="D652" s="4">
        <v>13</v>
      </c>
      <c r="E652" s="2">
        <f t="shared" si="12"/>
        <v>9.5588235294117641E-2</v>
      </c>
      <c r="F652" s="4" t="s">
        <v>252</v>
      </c>
      <c r="G652" t="s">
        <v>3724</v>
      </c>
      <c r="H652" s="4"/>
      <c r="I652" s="4"/>
      <c r="J652" s="4" t="s">
        <v>1094</v>
      </c>
    </row>
    <row r="653" spans="2:10" x14ac:dyDescent="0.55000000000000004">
      <c r="B653" t="s">
        <v>1382</v>
      </c>
      <c r="C653" t="s">
        <v>350</v>
      </c>
      <c r="D653" s="4">
        <v>14</v>
      </c>
      <c r="E653" s="2">
        <f t="shared" si="12"/>
        <v>0.10294117647058823</v>
      </c>
      <c r="F653" s="4" t="s">
        <v>258</v>
      </c>
      <c r="G653" t="s">
        <v>3724</v>
      </c>
      <c r="H653" s="4"/>
      <c r="I653" s="4"/>
      <c r="J653" s="4" t="s">
        <v>371</v>
      </c>
    </row>
    <row r="654" spans="2:10" x14ac:dyDescent="0.55000000000000004">
      <c r="B654" t="s">
        <v>1382</v>
      </c>
      <c r="C654" t="s">
        <v>350</v>
      </c>
      <c r="D654" s="4">
        <v>15</v>
      </c>
      <c r="E654" s="2">
        <f t="shared" si="12"/>
        <v>0.11029411764705882</v>
      </c>
      <c r="F654" s="4" t="s">
        <v>252</v>
      </c>
      <c r="G654" t="s">
        <v>3724</v>
      </c>
      <c r="H654" s="4"/>
      <c r="I654" s="4"/>
      <c r="J654" s="4" t="s">
        <v>1093</v>
      </c>
    </row>
    <row r="655" spans="2:10" x14ac:dyDescent="0.55000000000000004">
      <c r="B655" t="s">
        <v>1382</v>
      </c>
      <c r="C655" t="s">
        <v>350</v>
      </c>
      <c r="D655" s="4">
        <v>16</v>
      </c>
      <c r="E655" s="2">
        <f t="shared" si="12"/>
        <v>0.11764705882352941</v>
      </c>
      <c r="F655" s="4" t="s">
        <v>274</v>
      </c>
      <c r="G655" t="s">
        <v>3724</v>
      </c>
      <c r="H655" s="4">
        <v>9</v>
      </c>
      <c r="I655" s="4" t="s">
        <v>2121</v>
      </c>
      <c r="J655" s="4" t="s">
        <v>354</v>
      </c>
    </row>
    <row r="656" spans="2:10" x14ac:dyDescent="0.55000000000000004">
      <c r="B656" t="s">
        <v>1382</v>
      </c>
      <c r="C656" t="s">
        <v>350</v>
      </c>
      <c r="D656" s="4">
        <v>17</v>
      </c>
      <c r="E656" s="2">
        <f t="shared" si="12"/>
        <v>0.125</v>
      </c>
      <c r="F656" s="4" t="s">
        <v>264</v>
      </c>
      <c r="G656" t="s">
        <v>3724</v>
      </c>
      <c r="H656" s="4"/>
      <c r="I656" s="4"/>
      <c r="J656" s="4" t="s">
        <v>365</v>
      </c>
    </row>
    <row r="657" spans="2:10" x14ac:dyDescent="0.55000000000000004">
      <c r="B657" t="s">
        <v>1382</v>
      </c>
      <c r="C657" t="s">
        <v>350</v>
      </c>
      <c r="D657" s="4">
        <v>18</v>
      </c>
      <c r="E657" s="2">
        <f t="shared" si="12"/>
        <v>0.13235294117647059</v>
      </c>
      <c r="F657" s="4" t="s">
        <v>252</v>
      </c>
      <c r="G657" t="s">
        <v>3724</v>
      </c>
      <c r="H657" s="4"/>
      <c r="I657" s="4"/>
      <c r="J657" s="4" t="s">
        <v>1341</v>
      </c>
    </row>
    <row r="658" spans="2:10" x14ac:dyDescent="0.55000000000000004">
      <c r="B658" t="s">
        <v>1382</v>
      </c>
      <c r="C658" t="s">
        <v>350</v>
      </c>
      <c r="D658" s="4">
        <v>19</v>
      </c>
      <c r="E658" s="2">
        <f t="shared" si="12"/>
        <v>0.13970588235294118</v>
      </c>
      <c r="F658" s="4" t="s">
        <v>276</v>
      </c>
      <c r="G658" t="s">
        <v>3724</v>
      </c>
      <c r="H658" s="4"/>
      <c r="I658" s="4"/>
      <c r="J658" s="4" t="s">
        <v>405</v>
      </c>
    </row>
    <row r="659" spans="2:10" x14ac:dyDescent="0.55000000000000004">
      <c r="B659" t="s">
        <v>1382</v>
      </c>
      <c r="C659" t="s">
        <v>350</v>
      </c>
      <c r="D659" s="4">
        <v>20</v>
      </c>
      <c r="E659" s="2">
        <f t="shared" si="12"/>
        <v>0.14705882352941177</v>
      </c>
      <c r="F659" s="4" t="s">
        <v>252</v>
      </c>
      <c r="G659" t="s">
        <v>3724</v>
      </c>
      <c r="H659" s="4"/>
      <c r="I659" s="4"/>
      <c r="J659" s="4" t="s">
        <v>1340</v>
      </c>
    </row>
    <row r="660" spans="2:10" x14ac:dyDescent="0.55000000000000004">
      <c r="B660" t="s">
        <v>1382</v>
      </c>
      <c r="C660" t="s">
        <v>350</v>
      </c>
      <c r="D660" s="4">
        <v>21</v>
      </c>
      <c r="E660" s="2">
        <f t="shared" si="12"/>
        <v>0.15441176470588236</v>
      </c>
      <c r="F660" s="4" t="s">
        <v>348</v>
      </c>
      <c r="G660" t="s">
        <v>3724</v>
      </c>
      <c r="H660" s="4">
        <v>10</v>
      </c>
      <c r="I660" s="4" t="s">
        <v>2121</v>
      </c>
      <c r="J660" s="4" t="s">
        <v>366</v>
      </c>
    </row>
    <row r="661" spans="2:10" x14ac:dyDescent="0.55000000000000004">
      <c r="B661" t="s">
        <v>1382</v>
      </c>
      <c r="C661" t="s">
        <v>350</v>
      </c>
      <c r="D661" s="4">
        <v>22</v>
      </c>
      <c r="E661" s="2">
        <f t="shared" si="12"/>
        <v>0.16176470588235295</v>
      </c>
      <c r="F661" s="4" t="s">
        <v>372</v>
      </c>
      <c r="G661" t="s">
        <v>3721</v>
      </c>
      <c r="H661" s="4">
        <v>11</v>
      </c>
      <c r="I661" s="4" t="s">
        <v>2121</v>
      </c>
      <c r="J661" s="4" t="s">
        <v>373</v>
      </c>
    </row>
    <row r="662" spans="2:10" x14ac:dyDescent="0.55000000000000004">
      <c r="B662" t="s">
        <v>1382</v>
      </c>
      <c r="C662" t="s">
        <v>350</v>
      </c>
      <c r="D662" s="4">
        <v>23</v>
      </c>
      <c r="E662" s="2">
        <f t="shared" si="12"/>
        <v>0.16911764705882354</v>
      </c>
      <c r="F662" s="4" t="s">
        <v>264</v>
      </c>
      <c r="G662" t="s">
        <v>3724</v>
      </c>
      <c r="H662" s="4"/>
      <c r="I662" s="4"/>
      <c r="J662" s="4" t="s">
        <v>351</v>
      </c>
    </row>
    <row r="663" spans="2:10" x14ac:dyDescent="0.55000000000000004">
      <c r="B663" t="s">
        <v>1382</v>
      </c>
      <c r="C663" t="s">
        <v>350</v>
      </c>
      <c r="D663" s="4">
        <v>24</v>
      </c>
      <c r="E663" s="2">
        <f t="shared" si="12"/>
        <v>0.17647058823529413</v>
      </c>
      <c r="F663" s="4" t="s">
        <v>274</v>
      </c>
      <c r="G663" t="s">
        <v>3724</v>
      </c>
      <c r="H663" s="4"/>
      <c r="I663" s="4"/>
      <c r="J663" s="4" t="s">
        <v>352</v>
      </c>
    </row>
    <row r="664" spans="2:10" x14ac:dyDescent="0.55000000000000004">
      <c r="B664" t="s">
        <v>1382</v>
      </c>
      <c r="C664" t="s">
        <v>350</v>
      </c>
      <c r="D664" s="4">
        <v>25</v>
      </c>
      <c r="E664" s="2">
        <f t="shared" si="12"/>
        <v>0.18382352941176472</v>
      </c>
      <c r="F664" s="4" t="s">
        <v>418</v>
      </c>
      <c r="G664" t="s">
        <v>3721</v>
      </c>
      <c r="H664" s="4">
        <v>12</v>
      </c>
      <c r="I664" s="4" t="s">
        <v>3728</v>
      </c>
      <c r="J664" s="4" t="s">
        <v>1107</v>
      </c>
    </row>
    <row r="665" spans="2:10" x14ac:dyDescent="0.55000000000000004">
      <c r="B665" t="s">
        <v>1382</v>
      </c>
      <c r="C665" t="s">
        <v>350</v>
      </c>
      <c r="D665" s="4">
        <v>26</v>
      </c>
      <c r="E665" s="2">
        <f t="shared" si="12"/>
        <v>0.19117647058823528</v>
      </c>
      <c r="F665" s="4" t="s">
        <v>300</v>
      </c>
      <c r="G665" t="s">
        <v>3724</v>
      </c>
      <c r="H665" s="4"/>
      <c r="I665" s="4"/>
      <c r="J665" s="4" t="s">
        <v>368</v>
      </c>
    </row>
    <row r="666" spans="2:10" x14ac:dyDescent="0.55000000000000004">
      <c r="B666" t="s">
        <v>1382</v>
      </c>
      <c r="C666" t="s">
        <v>350</v>
      </c>
      <c r="D666" s="4">
        <v>27</v>
      </c>
      <c r="E666" s="2">
        <f t="shared" si="12"/>
        <v>0.19852941176470587</v>
      </c>
      <c r="F666" s="4" t="s">
        <v>313</v>
      </c>
      <c r="G666" t="s">
        <v>3724</v>
      </c>
      <c r="H666" s="4">
        <v>13</v>
      </c>
      <c r="I666" s="4" t="s">
        <v>3725</v>
      </c>
      <c r="J666" s="4" t="s">
        <v>1697</v>
      </c>
    </row>
    <row r="667" spans="2:10" x14ac:dyDescent="0.55000000000000004">
      <c r="B667" t="s">
        <v>1382</v>
      </c>
      <c r="C667" t="s">
        <v>350</v>
      </c>
      <c r="D667" s="4">
        <v>28</v>
      </c>
      <c r="E667" s="2">
        <f t="shared" si="12"/>
        <v>0.20588235294117646</v>
      </c>
      <c r="F667" s="4" t="s">
        <v>262</v>
      </c>
      <c r="G667" t="s">
        <v>3723</v>
      </c>
      <c r="H667" s="4"/>
      <c r="I667" s="4"/>
      <c r="J667" s="4" t="s">
        <v>1122</v>
      </c>
    </row>
    <row r="668" spans="2:10" x14ac:dyDescent="0.55000000000000004">
      <c r="B668" t="s">
        <v>1382</v>
      </c>
      <c r="C668" t="s">
        <v>350</v>
      </c>
      <c r="D668" s="4">
        <v>29</v>
      </c>
      <c r="E668" s="2">
        <f t="shared" si="12"/>
        <v>0.21323529411764705</v>
      </c>
      <c r="F668" s="4" t="s">
        <v>315</v>
      </c>
      <c r="G668" t="s">
        <v>3724</v>
      </c>
      <c r="H668" s="4">
        <v>14</v>
      </c>
      <c r="I668" s="4" t="s">
        <v>2122</v>
      </c>
      <c r="J668" s="4" t="s">
        <v>1120</v>
      </c>
    </row>
    <row r="669" spans="2:10" x14ac:dyDescent="0.55000000000000004">
      <c r="B669" t="s">
        <v>1382</v>
      </c>
      <c r="C669" t="s">
        <v>350</v>
      </c>
      <c r="D669" s="4">
        <v>30</v>
      </c>
      <c r="E669" s="2">
        <f t="shared" si="12"/>
        <v>0.22058823529411764</v>
      </c>
      <c r="F669" s="4" t="s">
        <v>1088</v>
      </c>
      <c r="G669" t="s">
        <v>3726</v>
      </c>
      <c r="H669" s="4">
        <v>15</v>
      </c>
      <c r="I669" s="4" t="s">
        <v>3726</v>
      </c>
      <c r="J669" s="4" t="s">
        <v>1344</v>
      </c>
    </row>
    <row r="670" spans="2:10" x14ac:dyDescent="0.55000000000000004">
      <c r="B670" t="s">
        <v>1382</v>
      </c>
      <c r="C670" t="s">
        <v>350</v>
      </c>
      <c r="D670" s="4">
        <v>31</v>
      </c>
      <c r="E670" s="2">
        <f t="shared" si="12"/>
        <v>0.22794117647058823</v>
      </c>
      <c r="F670" s="4" t="s">
        <v>315</v>
      </c>
      <c r="G670" t="s">
        <v>3724</v>
      </c>
      <c r="H670" s="4"/>
      <c r="I670" s="4"/>
      <c r="J670" s="4" t="s">
        <v>1099</v>
      </c>
    </row>
    <row r="671" spans="2:10" x14ac:dyDescent="0.55000000000000004">
      <c r="B671" t="s">
        <v>1382</v>
      </c>
      <c r="C671" t="s">
        <v>350</v>
      </c>
      <c r="D671" s="4">
        <v>32</v>
      </c>
      <c r="E671" s="2">
        <f t="shared" si="12"/>
        <v>0.23529411764705882</v>
      </c>
      <c r="F671" s="4" t="s">
        <v>254</v>
      </c>
      <c r="G671" t="s">
        <v>3724</v>
      </c>
      <c r="H671" s="4">
        <v>16</v>
      </c>
      <c r="I671" s="4" t="s">
        <v>2122</v>
      </c>
      <c r="J671" s="4" t="s">
        <v>384</v>
      </c>
    </row>
    <row r="672" spans="2:10" x14ac:dyDescent="0.55000000000000004">
      <c r="B672" t="s">
        <v>1382</v>
      </c>
      <c r="C672" t="s">
        <v>350</v>
      </c>
      <c r="D672" s="4">
        <v>33</v>
      </c>
      <c r="E672" s="2">
        <f t="shared" si="12"/>
        <v>0.24264705882352941</v>
      </c>
      <c r="F672" s="4" t="s">
        <v>264</v>
      </c>
      <c r="G672" t="s">
        <v>3724</v>
      </c>
      <c r="H672" s="4"/>
      <c r="I672" s="4"/>
      <c r="J672" s="4" t="s">
        <v>1347</v>
      </c>
    </row>
    <row r="673" spans="2:11" x14ac:dyDescent="0.55000000000000004">
      <c r="B673" t="s">
        <v>1382</v>
      </c>
      <c r="C673" t="s">
        <v>350</v>
      </c>
      <c r="D673" s="4">
        <v>34</v>
      </c>
      <c r="E673" s="2">
        <f t="shared" si="12"/>
        <v>0.25</v>
      </c>
      <c r="F673" s="4" t="s">
        <v>1088</v>
      </c>
      <c r="G673" t="s">
        <v>3726</v>
      </c>
      <c r="H673" s="4"/>
      <c r="I673" s="4"/>
      <c r="J673" s="4" t="s">
        <v>1345</v>
      </c>
    </row>
    <row r="674" spans="2:11" x14ac:dyDescent="0.55000000000000004">
      <c r="B674" t="s">
        <v>1382</v>
      </c>
      <c r="C674" t="s">
        <v>350</v>
      </c>
      <c r="D674" s="4">
        <v>35</v>
      </c>
      <c r="E674" s="2">
        <f t="shared" si="12"/>
        <v>0.25735294117647056</v>
      </c>
      <c r="F674" s="4" t="s">
        <v>256</v>
      </c>
      <c r="G674" t="s">
        <v>3724</v>
      </c>
      <c r="H674" s="4"/>
      <c r="I674" s="4"/>
      <c r="J674" s="4" t="s">
        <v>1109</v>
      </c>
    </row>
    <row r="675" spans="2:11" x14ac:dyDescent="0.55000000000000004">
      <c r="B675" t="s">
        <v>1382</v>
      </c>
      <c r="C675" t="s">
        <v>350</v>
      </c>
      <c r="D675" s="4">
        <v>36</v>
      </c>
      <c r="E675" s="2">
        <f t="shared" si="12"/>
        <v>0.26470588235294118</v>
      </c>
      <c r="F675" s="4" t="s">
        <v>394</v>
      </c>
      <c r="G675" t="s">
        <v>3724</v>
      </c>
      <c r="H675" s="4">
        <v>17</v>
      </c>
      <c r="I675" s="4" t="s">
        <v>2122</v>
      </c>
      <c r="J675" s="4" t="s">
        <v>395</v>
      </c>
    </row>
    <row r="676" spans="2:11" x14ac:dyDescent="0.55000000000000004">
      <c r="B676" t="s">
        <v>1382</v>
      </c>
      <c r="C676" t="s">
        <v>350</v>
      </c>
      <c r="D676" s="4">
        <v>37</v>
      </c>
      <c r="E676" s="2">
        <f t="shared" si="12"/>
        <v>0.27205882352941174</v>
      </c>
      <c r="F676" s="4" t="s">
        <v>264</v>
      </c>
      <c r="G676" t="s">
        <v>3724</v>
      </c>
      <c r="H676" s="4"/>
      <c r="I676" s="4"/>
      <c r="J676" s="4" t="s">
        <v>359</v>
      </c>
    </row>
    <row r="677" spans="2:11" x14ac:dyDescent="0.55000000000000004">
      <c r="B677" t="s">
        <v>1382</v>
      </c>
      <c r="C677" t="s">
        <v>350</v>
      </c>
      <c r="D677" s="4">
        <v>38</v>
      </c>
      <c r="E677" s="2">
        <f t="shared" si="12"/>
        <v>0.27941176470588236</v>
      </c>
      <c r="F677" s="4" t="s">
        <v>418</v>
      </c>
      <c r="G677" t="s">
        <v>3721</v>
      </c>
      <c r="H677" s="4"/>
      <c r="I677" s="4"/>
      <c r="J677" s="4" t="s">
        <v>1698</v>
      </c>
    </row>
    <row r="678" spans="2:11" x14ac:dyDescent="0.55000000000000004">
      <c r="B678" t="s">
        <v>1382</v>
      </c>
      <c r="C678" t="s">
        <v>350</v>
      </c>
      <c r="D678" s="4">
        <v>39</v>
      </c>
      <c r="E678" s="2">
        <f t="shared" si="12"/>
        <v>0.28676470588235292</v>
      </c>
      <c r="F678" s="4" t="s">
        <v>258</v>
      </c>
      <c r="G678" t="s">
        <v>3724</v>
      </c>
      <c r="H678" s="4"/>
      <c r="I678" s="4"/>
      <c r="J678" s="4" t="s">
        <v>1129</v>
      </c>
    </row>
    <row r="679" spans="2:11" x14ac:dyDescent="0.55000000000000004">
      <c r="B679" t="s">
        <v>1382</v>
      </c>
      <c r="C679" t="s">
        <v>350</v>
      </c>
      <c r="D679" s="4">
        <v>40</v>
      </c>
      <c r="E679" s="2">
        <f t="shared" si="12"/>
        <v>0.29411764705882354</v>
      </c>
      <c r="F679" s="4" t="s">
        <v>252</v>
      </c>
      <c r="G679" t="s">
        <v>3724</v>
      </c>
      <c r="H679" s="4"/>
      <c r="I679" s="4"/>
      <c r="J679" s="4" t="s">
        <v>1114</v>
      </c>
    </row>
    <row r="680" spans="2:11" x14ac:dyDescent="0.55000000000000004">
      <c r="B680" t="s">
        <v>1382</v>
      </c>
      <c r="C680" t="s">
        <v>350</v>
      </c>
      <c r="D680" s="4">
        <v>41</v>
      </c>
      <c r="E680" s="2">
        <f t="shared" si="12"/>
        <v>0.3014705882352941</v>
      </c>
      <c r="F680" s="4" t="s">
        <v>274</v>
      </c>
      <c r="G680" t="s">
        <v>3724</v>
      </c>
      <c r="H680" s="4"/>
      <c r="I680" s="4"/>
      <c r="J680" s="4" t="s">
        <v>367</v>
      </c>
    </row>
    <row r="681" spans="2:11" x14ac:dyDescent="0.55000000000000004">
      <c r="B681" t="s">
        <v>1382</v>
      </c>
      <c r="C681" t="s">
        <v>350</v>
      </c>
      <c r="D681" s="4">
        <v>42</v>
      </c>
      <c r="E681" s="2">
        <f t="shared" si="12"/>
        <v>0.30882352941176472</v>
      </c>
      <c r="F681" s="4" t="s">
        <v>254</v>
      </c>
      <c r="G681" t="s">
        <v>3724</v>
      </c>
      <c r="H681" s="4"/>
      <c r="I681" s="4"/>
      <c r="J681" s="4" t="s">
        <v>374</v>
      </c>
    </row>
    <row r="682" spans="2:11" x14ac:dyDescent="0.55000000000000004">
      <c r="B682" t="s">
        <v>1382</v>
      </c>
      <c r="C682" t="s">
        <v>350</v>
      </c>
      <c r="D682" s="4">
        <v>43</v>
      </c>
      <c r="E682" s="2">
        <f t="shared" si="12"/>
        <v>0.31617647058823528</v>
      </c>
      <c r="F682" s="4" t="s">
        <v>348</v>
      </c>
      <c r="G682" t="s">
        <v>3724</v>
      </c>
      <c r="H682" s="4"/>
      <c r="I682" s="4"/>
      <c r="J682" s="4" t="s">
        <v>400</v>
      </c>
    </row>
    <row r="683" spans="2:11" x14ac:dyDescent="0.55000000000000004">
      <c r="B683" t="s">
        <v>1382</v>
      </c>
      <c r="C683" t="s">
        <v>350</v>
      </c>
      <c r="D683" s="4">
        <v>44</v>
      </c>
      <c r="E683" s="3">
        <f t="shared" si="12"/>
        <v>0.3235294117647059</v>
      </c>
      <c r="F683" s="4" t="s">
        <v>282</v>
      </c>
      <c r="G683" t="s">
        <v>3724</v>
      </c>
      <c r="H683" s="4">
        <v>18</v>
      </c>
      <c r="I683" s="4" t="s">
        <v>2122</v>
      </c>
      <c r="J683" s="4" t="s">
        <v>1102</v>
      </c>
    </row>
    <row r="684" spans="2:11" x14ac:dyDescent="0.55000000000000004">
      <c r="B684" t="s">
        <v>1382</v>
      </c>
      <c r="C684" t="s">
        <v>350</v>
      </c>
      <c r="D684" s="4">
        <v>45</v>
      </c>
      <c r="E684" s="2">
        <f t="shared" si="12"/>
        <v>0.33088235294117646</v>
      </c>
      <c r="F684" s="4" t="s">
        <v>258</v>
      </c>
      <c r="G684" t="s">
        <v>3724</v>
      </c>
      <c r="H684" s="4"/>
      <c r="I684" s="4"/>
      <c r="J684" s="4" t="s">
        <v>387</v>
      </c>
    </row>
    <row r="685" spans="2:11" x14ac:dyDescent="0.55000000000000004">
      <c r="B685" t="s">
        <v>1382</v>
      </c>
      <c r="C685" t="s">
        <v>350</v>
      </c>
      <c r="D685" s="4">
        <v>46</v>
      </c>
      <c r="E685" s="2">
        <f t="shared" si="12"/>
        <v>0.33823529411764708</v>
      </c>
      <c r="F685" s="4" t="s">
        <v>274</v>
      </c>
      <c r="G685" t="s">
        <v>3724</v>
      </c>
      <c r="H685" s="4"/>
      <c r="I685" s="4"/>
      <c r="J685" s="4" t="s">
        <v>1699</v>
      </c>
    </row>
    <row r="686" spans="2:11" x14ac:dyDescent="0.55000000000000004">
      <c r="B686" t="s">
        <v>1382</v>
      </c>
      <c r="C686" t="s">
        <v>350</v>
      </c>
      <c r="D686" s="4">
        <v>47</v>
      </c>
      <c r="E686" s="2">
        <f t="shared" si="12"/>
        <v>0.34558823529411764</v>
      </c>
      <c r="F686" s="4" t="s">
        <v>264</v>
      </c>
      <c r="G686" t="s">
        <v>3724</v>
      </c>
      <c r="H686" s="4"/>
      <c r="I686" s="4"/>
      <c r="J686" s="4" t="s">
        <v>1350</v>
      </c>
    </row>
    <row r="687" spans="2:11" x14ac:dyDescent="0.55000000000000004">
      <c r="B687" t="s">
        <v>1382</v>
      </c>
      <c r="C687" t="s">
        <v>350</v>
      </c>
      <c r="D687" s="4">
        <v>48</v>
      </c>
      <c r="E687" s="2">
        <f t="shared" si="12"/>
        <v>0.35294117647058826</v>
      </c>
      <c r="F687" s="4" t="s">
        <v>276</v>
      </c>
      <c r="G687" t="s">
        <v>3724</v>
      </c>
      <c r="H687" s="4"/>
      <c r="I687" s="4"/>
      <c r="J687" s="4" t="s">
        <v>1700</v>
      </c>
    </row>
    <row r="688" spans="2:11" x14ac:dyDescent="0.55000000000000004">
      <c r="B688" s="5" t="s">
        <v>1382</v>
      </c>
      <c r="C688" s="5" t="s">
        <v>350</v>
      </c>
      <c r="D688" s="7">
        <v>49</v>
      </c>
      <c r="E688" s="6">
        <f t="shared" si="12"/>
        <v>0.36029411764705882</v>
      </c>
      <c r="F688" s="7" t="s">
        <v>269</v>
      </c>
      <c r="G688" s="5" t="s">
        <v>3724</v>
      </c>
      <c r="H688" s="7">
        <v>19</v>
      </c>
      <c r="I688" s="7" t="s">
        <v>2122</v>
      </c>
      <c r="J688" s="7" t="s">
        <v>1111</v>
      </c>
      <c r="K688" s="5"/>
    </row>
    <row r="689" spans="1:11" x14ac:dyDescent="0.55000000000000004">
      <c r="B689" t="s">
        <v>1382</v>
      </c>
      <c r="C689" t="s">
        <v>350</v>
      </c>
      <c r="D689" s="4">
        <v>50</v>
      </c>
      <c r="E689" s="2">
        <f t="shared" si="12"/>
        <v>0.36764705882352944</v>
      </c>
      <c r="F689" s="4" t="s">
        <v>394</v>
      </c>
      <c r="G689" t="s">
        <v>3724</v>
      </c>
      <c r="H689" s="4"/>
      <c r="I689" s="4"/>
      <c r="J689" s="4" t="s">
        <v>1100</v>
      </c>
    </row>
    <row r="690" spans="1:11" x14ac:dyDescent="0.55000000000000004">
      <c r="B690" t="s">
        <v>1382</v>
      </c>
      <c r="C690" t="s">
        <v>350</v>
      </c>
      <c r="D690" s="4">
        <v>51</v>
      </c>
      <c r="E690" s="2">
        <f t="shared" si="12"/>
        <v>0.375</v>
      </c>
      <c r="F690" s="4" t="s">
        <v>262</v>
      </c>
      <c r="G690" t="s">
        <v>3723</v>
      </c>
      <c r="H690" s="4"/>
      <c r="I690" s="4"/>
      <c r="J690" s="4" t="s">
        <v>1359</v>
      </c>
    </row>
    <row r="691" spans="1:11" x14ac:dyDescent="0.55000000000000004">
      <c r="B691" t="s">
        <v>1382</v>
      </c>
      <c r="C691" t="s">
        <v>350</v>
      </c>
      <c r="D691" s="4">
        <v>52</v>
      </c>
      <c r="E691" s="2">
        <f t="shared" si="12"/>
        <v>0.38235294117647056</v>
      </c>
      <c r="F691" s="4" t="s">
        <v>276</v>
      </c>
      <c r="G691" t="s">
        <v>3724</v>
      </c>
      <c r="H691" s="4"/>
      <c r="I691" s="4"/>
      <c r="J691" s="4" t="s">
        <v>399</v>
      </c>
    </row>
    <row r="692" spans="1:11" x14ac:dyDescent="0.55000000000000004">
      <c r="B692" t="s">
        <v>1382</v>
      </c>
      <c r="C692" t="s">
        <v>350</v>
      </c>
      <c r="D692" s="4">
        <v>53</v>
      </c>
      <c r="E692" s="2">
        <f t="shared" si="12"/>
        <v>0.38970588235294118</v>
      </c>
      <c r="F692" s="4" t="s">
        <v>418</v>
      </c>
      <c r="G692" t="s">
        <v>3721</v>
      </c>
      <c r="H692" s="4"/>
      <c r="I692" s="4"/>
      <c r="J692" s="4" t="s">
        <v>1127</v>
      </c>
    </row>
    <row r="693" spans="1:11" x14ac:dyDescent="0.55000000000000004">
      <c r="B693" t="s">
        <v>1382</v>
      </c>
      <c r="C693" t="s">
        <v>350</v>
      </c>
      <c r="D693" s="4">
        <v>54</v>
      </c>
      <c r="E693" s="2">
        <f t="shared" si="12"/>
        <v>0.39705882352941174</v>
      </c>
      <c r="F693" s="4" t="s">
        <v>326</v>
      </c>
      <c r="G693" t="s">
        <v>3724</v>
      </c>
      <c r="H693" s="4">
        <v>20</v>
      </c>
      <c r="I693" s="4"/>
      <c r="J693" s="4" t="s">
        <v>389</v>
      </c>
    </row>
    <row r="694" spans="1:11" x14ac:dyDescent="0.55000000000000004">
      <c r="B694" t="s">
        <v>1382</v>
      </c>
      <c r="C694" t="s">
        <v>350</v>
      </c>
      <c r="D694">
        <v>55</v>
      </c>
      <c r="E694" s="3">
        <f t="shared" si="12"/>
        <v>0.40441176470588236</v>
      </c>
      <c r="F694" s="4" t="s">
        <v>296</v>
      </c>
      <c r="G694" t="s">
        <v>3724</v>
      </c>
      <c r="H694">
        <v>21</v>
      </c>
      <c r="J694" t="s">
        <v>1106</v>
      </c>
    </row>
    <row r="695" spans="1:11" x14ac:dyDescent="0.55000000000000004">
      <c r="B695" t="s">
        <v>1382</v>
      </c>
      <c r="C695" t="s">
        <v>350</v>
      </c>
      <c r="D695">
        <v>56</v>
      </c>
      <c r="E695" s="2">
        <f t="shared" si="12"/>
        <v>0.41176470588235292</v>
      </c>
      <c r="F695" s="4" t="s">
        <v>252</v>
      </c>
      <c r="G695" t="s">
        <v>3724</v>
      </c>
      <c r="J695" t="s">
        <v>1113</v>
      </c>
    </row>
    <row r="696" spans="1:11" x14ac:dyDescent="0.55000000000000004">
      <c r="B696" t="s">
        <v>1382</v>
      </c>
      <c r="C696" t="s">
        <v>350</v>
      </c>
      <c r="D696">
        <v>57</v>
      </c>
      <c r="E696" s="2">
        <f t="shared" si="12"/>
        <v>0.41911764705882354</v>
      </c>
      <c r="F696" s="4" t="s">
        <v>256</v>
      </c>
      <c r="G696" t="s">
        <v>3724</v>
      </c>
      <c r="J696" t="s">
        <v>1342</v>
      </c>
    </row>
    <row r="697" spans="1:11" x14ac:dyDescent="0.55000000000000004">
      <c r="B697" t="s">
        <v>1382</v>
      </c>
      <c r="C697" t="s">
        <v>350</v>
      </c>
      <c r="D697">
        <v>58</v>
      </c>
      <c r="E697" s="2">
        <f t="shared" si="12"/>
        <v>0.4264705882352941</v>
      </c>
      <c r="F697" s="4" t="s">
        <v>1088</v>
      </c>
      <c r="G697" t="s">
        <v>3726</v>
      </c>
      <c r="J697" t="s">
        <v>1701</v>
      </c>
    </row>
    <row r="698" spans="1:11" x14ac:dyDescent="0.55000000000000004">
      <c r="B698" t="s">
        <v>1382</v>
      </c>
      <c r="C698" t="s">
        <v>350</v>
      </c>
      <c r="D698">
        <v>59</v>
      </c>
      <c r="E698" s="2">
        <f t="shared" si="12"/>
        <v>0.43382352941176472</v>
      </c>
      <c r="F698" s="4" t="s">
        <v>1085</v>
      </c>
      <c r="G698" t="s">
        <v>3726</v>
      </c>
      <c r="H698">
        <v>22</v>
      </c>
      <c r="J698" t="s">
        <v>1115</v>
      </c>
    </row>
    <row r="699" spans="1:11" x14ac:dyDescent="0.55000000000000004">
      <c r="B699" t="s">
        <v>1382</v>
      </c>
      <c r="C699" t="s">
        <v>350</v>
      </c>
      <c r="D699">
        <v>60</v>
      </c>
      <c r="E699" s="2">
        <f t="shared" si="12"/>
        <v>0.44117647058823528</v>
      </c>
      <c r="F699" s="4" t="s">
        <v>276</v>
      </c>
      <c r="G699" t="s">
        <v>3724</v>
      </c>
      <c r="J699" t="s">
        <v>363</v>
      </c>
    </row>
    <row r="700" spans="1:11" x14ac:dyDescent="0.55000000000000004">
      <c r="B700" t="s">
        <v>1382</v>
      </c>
      <c r="C700" t="s">
        <v>350</v>
      </c>
      <c r="D700">
        <v>61</v>
      </c>
      <c r="E700" s="3">
        <f t="shared" si="12"/>
        <v>0.4485294117647059</v>
      </c>
      <c r="F700" s="4" t="s">
        <v>545</v>
      </c>
      <c r="G700" t="s">
        <v>3726</v>
      </c>
      <c r="H700">
        <v>23</v>
      </c>
      <c r="J700" t="s">
        <v>1101</v>
      </c>
    </row>
    <row r="701" spans="1:11" x14ac:dyDescent="0.55000000000000004">
      <c r="B701" t="s">
        <v>1382</v>
      </c>
      <c r="C701" t="s">
        <v>350</v>
      </c>
      <c r="D701">
        <v>62</v>
      </c>
      <c r="E701" s="2">
        <f t="shared" si="12"/>
        <v>0.45588235294117646</v>
      </c>
      <c r="F701" s="4" t="s">
        <v>254</v>
      </c>
      <c r="G701" t="s">
        <v>3724</v>
      </c>
      <c r="J701" t="s">
        <v>381</v>
      </c>
    </row>
    <row r="702" spans="1:11" x14ac:dyDescent="0.55000000000000004">
      <c r="A702" s="11"/>
      <c r="B702" s="11" t="s">
        <v>1382</v>
      </c>
      <c r="C702" s="11" t="s">
        <v>350</v>
      </c>
      <c r="D702" s="11">
        <v>63</v>
      </c>
      <c r="E702" s="12">
        <f t="shared" si="12"/>
        <v>0.46323529411764708</v>
      </c>
      <c r="F702" s="13" t="s">
        <v>310</v>
      </c>
      <c r="G702" s="11" t="s">
        <v>3726</v>
      </c>
      <c r="H702" s="11">
        <v>24</v>
      </c>
      <c r="I702" s="8"/>
      <c r="J702" s="8" t="s">
        <v>409</v>
      </c>
      <c r="K702" s="8"/>
    </row>
    <row r="703" spans="1:11" x14ac:dyDescent="0.55000000000000004">
      <c r="B703" t="s">
        <v>1382</v>
      </c>
      <c r="C703" t="s">
        <v>350</v>
      </c>
      <c r="D703">
        <v>64</v>
      </c>
      <c r="E703" s="2">
        <f t="shared" si="12"/>
        <v>0.47058823529411764</v>
      </c>
      <c r="F703" s="4" t="s">
        <v>348</v>
      </c>
      <c r="G703" t="s">
        <v>3724</v>
      </c>
      <c r="J703" t="s">
        <v>1104</v>
      </c>
    </row>
    <row r="704" spans="1:11" x14ac:dyDescent="0.55000000000000004">
      <c r="B704" t="s">
        <v>1382</v>
      </c>
      <c r="C704" t="s">
        <v>350</v>
      </c>
      <c r="D704">
        <v>65</v>
      </c>
      <c r="E704" s="2">
        <f t="shared" si="12"/>
        <v>0.47794117647058826</v>
      </c>
      <c r="F704" s="4" t="s">
        <v>291</v>
      </c>
      <c r="G704" t="s">
        <v>3722</v>
      </c>
      <c r="H704">
        <v>25</v>
      </c>
      <c r="I704" t="s">
        <v>3722</v>
      </c>
      <c r="J704" t="s">
        <v>356</v>
      </c>
    </row>
    <row r="705" spans="1:11" x14ac:dyDescent="0.55000000000000004">
      <c r="B705" t="s">
        <v>1382</v>
      </c>
      <c r="C705" t="s">
        <v>350</v>
      </c>
      <c r="D705">
        <v>66</v>
      </c>
      <c r="E705" s="2">
        <f t="shared" ref="E705:E768" si="13">D705/136</f>
        <v>0.48529411764705882</v>
      </c>
      <c r="F705" s="4" t="s">
        <v>305</v>
      </c>
      <c r="G705" t="s">
        <v>3723</v>
      </c>
      <c r="J705" t="s">
        <v>1108</v>
      </c>
    </row>
    <row r="706" spans="1:11" x14ac:dyDescent="0.55000000000000004">
      <c r="B706" t="s">
        <v>1382</v>
      </c>
      <c r="C706" t="s">
        <v>350</v>
      </c>
      <c r="D706">
        <v>67</v>
      </c>
      <c r="E706" s="2">
        <f t="shared" si="13"/>
        <v>0.49264705882352944</v>
      </c>
      <c r="F706" s="4" t="s">
        <v>276</v>
      </c>
      <c r="G706" t="s">
        <v>3724</v>
      </c>
      <c r="J706" t="s">
        <v>360</v>
      </c>
    </row>
    <row r="707" spans="1:11" x14ac:dyDescent="0.55000000000000004">
      <c r="B707" t="s">
        <v>1382</v>
      </c>
      <c r="C707" t="s">
        <v>350</v>
      </c>
      <c r="D707">
        <v>68</v>
      </c>
      <c r="E707" s="2">
        <f t="shared" si="13"/>
        <v>0.5</v>
      </c>
      <c r="F707" s="4" t="s">
        <v>252</v>
      </c>
      <c r="G707" t="s">
        <v>3724</v>
      </c>
      <c r="J707" t="s">
        <v>1097</v>
      </c>
    </row>
    <row r="708" spans="1:11" x14ac:dyDescent="0.55000000000000004">
      <c r="B708" t="s">
        <v>1382</v>
      </c>
      <c r="C708" t="s">
        <v>350</v>
      </c>
      <c r="D708">
        <v>69</v>
      </c>
      <c r="E708" s="2">
        <f t="shared" si="13"/>
        <v>0.50735294117647056</v>
      </c>
      <c r="F708" s="4" t="s">
        <v>264</v>
      </c>
      <c r="G708" t="s">
        <v>3724</v>
      </c>
      <c r="J708" t="s">
        <v>1343</v>
      </c>
    </row>
    <row r="709" spans="1:11" x14ac:dyDescent="0.55000000000000004">
      <c r="B709" t="s">
        <v>1382</v>
      </c>
      <c r="C709" t="s">
        <v>350</v>
      </c>
      <c r="D709">
        <v>70</v>
      </c>
      <c r="E709" s="2">
        <f t="shared" si="13"/>
        <v>0.51470588235294112</v>
      </c>
      <c r="F709" s="4" t="s">
        <v>274</v>
      </c>
      <c r="G709" t="s">
        <v>3724</v>
      </c>
      <c r="J709" t="s">
        <v>1110</v>
      </c>
    </row>
    <row r="710" spans="1:11" x14ac:dyDescent="0.55000000000000004">
      <c r="B710" t="s">
        <v>1382</v>
      </c>
      <c r="C710" t="s">
        <v>350</v>
      </c>
      <c r="D710">
        <v>71</v>
      </c>
      <c r="E710" s="2">
        <f t="shared" si="13"/>
        <v>0.5220588235294118</v>
      </c>
      <c r="F710" s="4" t="s">
        <v>262</v>
      </c>
      <c r="G710" t="s">
        <v>3723</v>
      </c>
      <c r="J710" t="s">
        <v>415</v>
      </c>
    </row>
    <row r="711" spans="1:11" x14ac:dyDescent="0.55000000000000004">
      <c r="B711" t="s">
        <v>1382</v>
      </c>
      <c r="C711" t="s">
        <v>350</v>
      </c>
      <c r="D711">
        <v>72</v>
      </c>
      <c r="E711" s="2">
        <f t="shared" si="13"/>
        <v>0.52941176470588236</v>
      </c>
      <c r="F711" s="4" t="s">
        <v>305</v>
      </c>
      <c r="G711" t="s">
        <v>3723</v>
      </c>
      <c r="J711" t="s">
        <v>1702</v>
      </c>
    </row>
    <row r="712" spans="1:11" x14ac:dyDescent="0.55000000000000004">
      <c r="B712" t="s">
        <v>1382</v>
      </c>
      <c r="C712" t="s">
        <v>350</v>
      </c>
      <c r="D712">
        <v>73</v>
      </c>
      <c r="E712" s="2">
        <f t="shared" si="13"/>
        <v>0.53676470588235292</v>
      </c>
      <c r="F712" s="4" t="s">
        <v>1088</v>
      </c>
      <c r="G712" t="s">
        <v>3726</v>
      </c>
      <c r="J712" t="s">
        <v>1346</v>
      </c>
    </row>
    <row r="713" spans="1:11" x14ac:dyDescent="0.55000000000000004">
      <c r="B713" t="s">
        <v>1382</v>
      </c>
      <c r="C713" t="s">
        <v>350</v>
      </c>
      <c r="D713">
        <v>74</v>
      </c>
      <c r="E713" s="2">
        <f t="shared" si="13"/>
        <v>0.54411764705882348</v>
      </c>
      <c r="F713" s="4" t="s">
        <v>280</v>
      </c>
      <c r="G713" t="s">
        <v>3742</v>
      </c>
      <c r="H713">
        <v>26</v>
      </c>
      <c r="J713" t="s">
        <v>1703</v>
      </c>
    </row>
    <row r="714" spans="1:11" x14ac:dyDescent="0.55000000000000004">
      <c r="B714" t="s">
        <v>1382</v>
      </c>
      <c r="C714" t="s">
        <v>350</v>
      </c>
      <c r="D714">
        <v>75</v>
      </c>
      <c r="E714" s="2">
        <f t="shared" si="13"/>
        <v>0.55147058823529416</v>
      </c>
      <c r="F714" s="4" t="s">
        <v>1088</v>
      </c>
      <c r="G714" t="s">
        <v>3726</v>
      </c>
      <c r="J714" t="s">
        <v>1704</v>
      </c>
    </row>
    <row r="715" spans="1:11" x14ac:dyDescent="0.55000000000000004">
      <c r="B715" t="s">
        <v>1382</v>
      </c>
      <c r="C715" t="s">
        <v>350</v>
      </c>
      <c r="D715">
        <v>76</v>
      </c>
      <c r="E715" s="2">
        <f t="shared" si="13"/>
        <v>0.55882352941176472</v>
      </c>
      <c r="F715" s="4" t="s">
        <v>258</v>
      </c>
      <c r="G715" t="s">
        <v>3724</v>
      </c>
      <c r="J715" t="s">
        <v>1118</v>
      </c>
    </row>
    <row r="716" spans="1:11" x14ac:dyDescent="0.55000000000000004">
      <c r="B716" t="s">
        <v>1382</v>
      </c>
      <c r="C716" t="s">
        <v>350</v>
      </c>
      <c r="D716">
        <v>77</v>
      </c>
      <c r="E716" s="2">
        <f t="shared" si="13"/>
        <v>0.56617647058823528</v>
      </c>
      <c r="F716" s="4" t="s">
        <v>254</v>
      </c>
      <c r="G716" t="s">
        <v>3724</v>
      </c>
      <c r="J716" t="s">
        <v>1705</v>
      </c>
    </row>
    <row r="717" spans="1:11" x14ac:dyDescent="0.55000000000000004">
      <c r="B717" t="s">
        <v>1382</v>
      </c>
      <c r="C717" t="s">
        <v>350</v>
      </c>
      <c r="D717">
        <v>78</v>
      </c>
      <c r="E717" s="2">
        <f t="shared" si="13"/>
        <v>0.57352941176470584</v>
      </c>
      <c r="F717" s="4" t="s">
        <v>1088</v>
      </c>
      <c r="G717" t="s">
        <v>3726</v>
      </c>
      <c r="J717" t="s">
        <v>1354</v>
      </c>
    </row>
    <row r="718" spans="1:11" x14ac:dyDescent="0.55000000000000004">
      <c r="B718" t="s">
        <v>1382</v>
      </c>
      <c r="C718" t="s">
        <v>350</v>
      </c>
      <c r="D718">
        <v>79</v>
      </c>
      <c r="E718" s="2">
        <f t="shared" si="13"/>
        <v>0.58088235294117652</v>
      </c>
      <c r="F718" s="4" t="s">
        <v>315</v>
      </c>
      <c r="G718" t="s">
        <v>3724</v>
      </c>
      <c r="J718" t="s">
        <v>396</v>
      </c>
    </row>
    <row r="719" spans="1:11" x14ac:dyDescent="0.55000000000000004">
      <c r="A719" s="8"/>
      <c r="B719" s="8" t="s">
        <v>1382</v>
      </c>
      <c r="C719" s="8" t="s">
        <v>350</v>
      </c>
      <c r="D719" s="8">
        <v>80</v>
      </c>
      <c r="E719" s="9">
        <f t="shared" si="13"/>
        <v>0.58823529411764708</v>
      </c>
      <c r="F719" s="10" t="s">
        <v>310</v>
      </c>
      <c r="G719" s="8" t="s">
        <v>3726</v>
      </c>
      <c r="H719" s="8"/>
      <c r="I719" s="8"/>
      <c r="J719" s="8" t="s">
        <v>402</v>
      </c>
      <c r="K719" s="8"/>
    </row>
    <row r="720" spans="1:11" x14ac:dyDescent="0.55000000000000004">
      <c r="B720" t="s">
        <v>1382</v>
      </c>
      <c r="C720" t="s">
        <v>350</v>
      </c>
      <c r="D720">
        <v>81</v>
      </c>
      <c r="E720" s="2">
        <f t="shared" si="13"/>
        <v>0.59558823529411764</v>
      </c>
      <c r="F720" s="4" t="s">
        <v>410</v>
      </c>
      <c r="G720" t="s">
        <v>3724</v>
      </c>
      <c r="H720">
        <v>27</v>
      </c>
      <c r="J720" t="s">
        <v>411</v>
      </c>
    </row>
    <row r="721" spans="2:10" x14ac:dyDescent="0.55000000000000004">
      <c r="B721" t="s">
        <v>1382</v>
      </c>
      <c r="C721" t="s">
        <v>350</v>
      </c>
      <c r="D721">
        <v>82</v>
      </c>
      <c r="E721" s="2">
        <f t="shared" si="13"/>
        <v>0.6029411764705882</v>
      </c>
      <c r="F721" s="4" t="s">
        <v>1085</v>
      </c>
      <c r="G721" t="s">
        <v>3726</v>
      </c>
      <c r="J721" t="s">
        <v>1706</v>
      </c>
    </row>
    <row r="722" spans="2:10" x14ac:dyDescent="0.55000000000000004">
      <c r="B722" t="s">
        <v>1382</v>
      </c>
      <c r="C722" t="s">
        <v>350</v>
      </c>
      <c r="D722">
        <v>83</v>
      </c>
      <c r="E722" s="2">
        <f t="shared" si="13"/>
        <v>0.61029411764705888</v>
      </c>
      <c r="F722" s="4" t="s">
        <v>1085</v>
      </c>
      <c r="G722" t="s">
        <v>3726</v>
      </c>
      <c r="J722" t="s">
        <v>1707</v>
      </c>
    </row>
    <row r="723" spans="2:10" x14ac:dyDescent="0.55000000000000004">
      <c r="B723" t="s">
        <v>1382</v>
      </c>
      <c r="C723" t="s">
        <v>350</v>
      </c>
      <c r="D723">
        <v>84</v>
      </c>
      <c r="E723" s="2">
        <f t="shared" si="13"/>
        <v>0.61764705882352944</v>
      </c>
      <c r="F723" s="4" t="s">
        <v>1088</v>
      </c>
      <c r="G723" t="s">
        <v>3726</v>
      </c>
      <c r="J723" t="s">
        <v>1708</v>
      </c>
    </row>
    <row r="724" spans="2:10" x14ac:dyDescent="0.55000000000000004">
      <c r="B724" t="s">
        <v>1382</v>
      </c>
      <c r="C724" t="s">
        <v>350</v>
      </c>
      <c r="D724">
        <v>85</v>
      </c>
      <c r="E724" s="2">
        <f t="shared" si="13"/>
        <v>0.625</v>
      </c>
      <c r="F724" s="4" t="s">
        <v>252</v>
      </c>
      <c r="G724" t="s">
        <v>3724</v>
      </c>
      <c r="J724" t="s">
        <v>1709</v>
      </c>
    </row>
    <row r="725" spans="2:10" x14ac:dyDescent="0.55000000000000004">
      <c r="B725" t="s">
        <v>1382</v>
      </c>
      <c r="C725" t="s">
        <v>350</v>
      </c>
      <c r="D725">
        <v>86</v>
      </c>
      <c r="E725" s="2">
        <f t="shared" si="13"/>
        <v>0.63235294117647056</v>
      </c>
      <c r="F725" s="4" t="s">
        <v>258</v>
      </c>
      <c r="G725" t="s">
        <v>3724</v>
      </c>
      <c r="J725" t="s">
        <v>404</v>
      </c>
    </row>
    <row r="726" spans="2:10" x14ac:dyDescent="0.55000000000000004">
      <c r="B726" t="s">
        <v>1382</v>
      </c>
      <c r="C726" t="s">
        <v>350</v>
      </c>
      <c r="D726">
        <v>87</v>
      </c>
      <c r="E726" s="2">
        <f t="shared" si="13"/>
        <v>0.63970588235294112</v>
      </c>
      <c r="F726" s="4" t="s">
        <v>418</v>
      </c>
      <c r="G726" t="s">
        <v>3721</v>
      </c>
      <c r="J726" t="s">
        <v>1355</v>
      </c>
    </row>
    <row r="727" spans="2:10" x14ac:dyDescent="0.55000000000000004">
      <c r="B727" t="s">
        <v>1382</v>
      </c>
      <c r="C727" t="s">
        <v>350</v>
      </c>
      <c r="D727">
        <v>88</v>
      </c>
      <c r="E727" s="2">
        <f t="shared" si="13"/>
        <v>0.6470588235294118</v>
      </c>
      <c r="F727" s="4" t="s">
        <v>252</v>
      </c>
      <c r="G727" t="s">
        <v>3724</v>
      </c>
      <c r="J727" t="s">
        <v>1710</v>
      </c>
    </row>
    <row r="728" spans="2:10" x14ac:dyDescent="0.55000000000000004">
      <c r="B728" t="s">
        <v>1382</v>
      </c>
      <c r="C728" t="s">
        <v>350</v>
      </c>
      <c r="D728">
        <v>89</v>
      </c>
      <c r="E728" s="2">
        <f t="shared" si="13"/>
        <v>0.65441176470588236</v>
      </c>
      <c r="F728" s="4" t="s">
        <v>254</v>
      </c>
      <c r="G728" t="s">
        <v>3724</v>
      </c>
      <c r="J728" t="s">
        <v>458</v>
      </c>
    </row>
    <row r="729" spans="2:10" x14ac:dyDescent="0.55000000000000004">
      <c r="B729" t="s">
        <v>1382</v>
      </c>
      <c r="C729" t="s">
        <v>350</v>
      </c>
      <c r="D729">
        <v>90</v>
      </c>
      <c r="E729" s="2">
        <f t="shared" si="13"/>
        <v>0.66176470588235292</v>
      </c>
      <c r="F729" s="4" t="s">
        <v>254</v>
      </c>
      <c r="G729" t="s">
        <v>3724</v>
      </c>
      <c r="J729" t="s">
        <v>385</v>
      </c>
    </row>
    <row r="730" spans="2:10" x14ac:dyDescent="0.55000000000000004">
      <c r="B730" t="s">
        <v>1382</v>
      </c>
      <c r="C730" t="s">
        <v>350</v>
      </c>
      <c r="D730">
        <v>91</v>
      </c>
      <c r="E730" s="2">
        <f t="shared" si="13"/>
        <v>0.66911764705882348</v>
      </c>
      <c r="F730" s="4" t="s">
        <v>254</v>
      </c>
      <c r="G730" t="s">
        <v>3724</v>
      </c>
      <c r="J730" t="s">
        <v>424</v>
      </c>
    </row>
    <row r="731" spans="2:10" x14ac:dyDescent="0.55000000000000004">
      <c r="B731" t="s">
        <v>1382</v>
      </c>
      <c r="C731" t="s">
        <v>350</v>
      </c>
      <c r="D731">
        <v>92</v>
      </c>
      <c r="E731" s="2">
        <f t="shared" si="13"/>
        <v>0.67647058823529416</v>
      </c>
      <c r="F731" s="4" t="s">
        <v>264</v>
      </c>
      <c r="G731" t="s">
        <v>3724</v>
      </c>
      <c r="J731" t="s">
        <v>1348</v>
      </c>
    </row>
    <row r="732" spans="2:10" x14ac:dyDescent="0.55000000000000004">
      <c r="B732" t="s">
        <v>1382</v>
      </c>
      <c r="C732" t="s">
        <v>350</v>
      </c>
      <c r="D732">
        <v>93</v>
      </c>
      <c r="E732" s="2">
        <f t="shared" si="13"/>
        <v>0.68382352941176472</v>
      </c>
      <c r="F732" s="4" t="s">
        <v>1085</v>
      </c>
      <c r="G732" t="s">
        <v>3726</v>
      </c>
      <c r="J732" t="s">
        <v>1124</v>
      </c>
    </row>
    <row r="733" spans="2:10" x14ac:dyDescent="0.55000000000000004">
      <c r="B733" t="s">
        <v>1382</v>
      </c>
      <c r="C733" t="s">
        <v>350</v>
      </c>
      <c r="D733">
        <v>94</v>
      </c>
      <c r="E733" s="2">
        <f t="shared" si="13"/>
        <v>0.69117647058823528</v>
      </c>
      <c r="F733" s="4" t="s">
        <v>256</v>
      </c>
      <c r="G733" t="s">
        <v>3724</v>
      </c>
      <c r="J733" t="s">
        <v>1123</v>
      </c>
    </row>
    <row r="734" spans="2:10" x14ac:dyDescent="0.55000000000000004">
      <c r="B734" t="s">
        <v>1382</v>
      </c>
      <c r="C734" t="s">
        <v>350</v>
      </c>
      <c r="D734">
        <v>95</v>
      </c>
      <c r="E734" s="2">
        <f t="shared" si="13"/>
        <v>0.69852941176470584</v>
      </c>
      <c r="F734" s="4" t="s">
        <v>252</v>
      </c>
      <c r="G734" t="s">
        <v>3724</v>
      </c>
      <c r="J734" t="s">
        <v>1711</v>
      </c>
    </row>
    <row r="735" spans="2:10" x14ac:dyDescent="0.55000000000000004">
      <c r="B735" t="s">
        <v>1382</v>
      </c>
      <c r="C735" t="s">
        <v>350</v>
      </c>
      <c r="D735">
        <v>96</v>
      </c>
      <c r="E735" s="2">
        <f t="shared" si="13"/>
        <v>0.70588235294117652</v>
      </c>
      <c r="F735" s="4" t="s">
        <v>258</v>
      </c>
      <c r="G735" t="s">
        <v>3724</v>
      </c>
      <c r="J735" t="s">
        <v>1712</v>
      </c>
    </row>
    <row r="736" spans="2:10" x14ac:dyDescent="0.55000000000000004">
      <c r="B736" t="s">
        <v>1382</v>
      </c>
      <c r="C736" t="s">
        <v>350</v>
      </c>
      <c r="D736">
        <v>97</v>
      </c>
      <c r="E736" s="2">
        <f t="shared" si="13"/>
        <v>0.71323529411764708</v>
      </c>
      <c r="F736" s="4" t="s">
        <v>274</v>
      </c>
      <c r="G736" t="s">
        <v>3724</v>
      </c>
      <c r="J736" t="s">
        <v>1128</v>
      </c>
    </row>
    <row r="737" spans="1:11" x14ac:dyDescent="0.55000000000000004">
      <c r="B737" t="s">
        <v>1382</v>
      </c>
      <c r="C737" t="s">
        <v>350</v>
      </c>
      <c r="D737">
        <v>98</v>
      </c>
      <c r="E737" s="2">
        <f t="shared" si="13"/>
        <v>0.72058823529411764</v>
      </c>
      <c r="F737" s="4" t="s">
        <v>300</v>
      </c>
      <c r="G737" t="s">
        <v>3724</v>
      </c>
      <c r="J737" t="s">
        <v>1121</v>
      </c>
    </row>
    <row r="738" spans="1:11" x14ac:dyDescent="0.55000000000000004">
      <c r="B738" t="s">
        <v>1382</v>
      </c>
      <c r="C738" t="s">
        <v>350</v>
      </c>
      <c r="D738">
        <v>99</v>
      </c>
      <c r="E738" s="2">
        <f t="shared" si="13"/>
        <v>0.7279411764705882</v>
      </c>
      <c r="F738" s="4" t="s">
        <v>1085</v>
      </c>
      <c r="G738" t="s">
        <v>3726</v>
      </c>
      <c r="J738" t="s">
        <v>1713</v>
      </c>
    </row>
    <row r="739" spans="1:11" x14ac:dyDescent="0.55000000000000004">
      <c r="B739" t="s">
        <v>1382</v>
      </c>
      <c r="C739" t="s">
        <v>350</v>
      </c>
      <c r="D739">
        <v>100</v>
      </c>
      <c r="E739" s="2">
        <f t="shared" si="13"/>
        <v>0.73529411764705888</v>
      </c>
      <c r="F739" s="4" t="s">
        <v>315</v>
      </c>
      <c r="G739" t="s">
        <v>3724</v>
      </c>
      <c r="J739" t="s">
        <v>1125</v>
      </c>
    </row>
    <row r="740" spans="1:11" x14ac:dyDescent="0.55000000000000004">
      <c r="B740" t="s">
        <v>1382</v>
      </c>
      <c r="C740" t="s">
        <v>350</v>
      </c>
      <c r="D740">
        <v>101</v>
      </c>
      <c r="E740" s="2">
        <f t="shared" si="13"/>
        <v>0.74264705882352944</v>
      </c>
      <c r="F740" s="4" t="s">
        <v>252</v>
      </c>
      <c r="G740" t="s">
        <v>3724</v>
      </c>
      <c r="J740" t="s">
        <v>1714</v>
      </c>
    </row>
    <row r="741" spans="1:11" x14ac:dyDescent="0.55000000000000004">
      <c r="B741" t="s">
        <v>1382</v>
      </c>
      <c r="C741" t="s">
        <v>350</v>
      </c>
      <c r="D741">
        <v>102</v>
      </c>
      <c r="E741" s="2">
        <f t="shared" si="13"/>
        <v>0.75</v>
      </c>
      <c r="F741" s="4" t="s">
        <v>1091</v>
      </c>
      <c r="G741" t="s">
        <v>3724</v>
      </c>
      <c r="H741">
        <v>28</v>
      </c>
      <c r="J741" t="s">
        <v>1126</v>
      </c>
    </row>
    <row r="742" spans="1:11" x14ac:dyDescent="0.55000000000000004">
      <c r="B742" t="s">
        <v>1382</v>
      </c>
      <c r="C742" t="s">
        <v>350</v>
      </c>
      <c r="D742">
        <v>103</v>
      </c>
      <c r="E742" s="2">
        <f t="shared" si="13"/>
        <v>0.75735294117647056</v>
      </c>
      <c r="F742" s="4" t="s">
        <v>256</v>
      </c>
      <c r="G742" t="s">
        <v>3724</v>
      </c>
      <c r="J742" t="s">
        <v>1352</v>
      </c>
    </row>
    <row r="743" spans="1:11" x14ac:dyDescent="0.55000000000000004">
      <c r="B743" t="s">
        <v>1382</v>
      </c>
      <c r="C743" t="s">
        <v>350</v>
      </c>
      <c r="D743">
        <v>104</v>
      </c>
      <c r="E743" s="2">
        <f t="shared" si="13"/>
        <v>0.76470588235294112</v>
      </c>
      <c r="F743" s="4" t="s">
        <v>258</v>
      </c>
      <c r="G743" t="s">
        <v>3724</v>
      </c>
      <c r="J743" t="s">
        <v>1715</v>
      </c>
    </row>
    <row r="744" spans="1:11" x14ac:dyDescent="0.55000000000000004">
      <c r="B744" t="s">
        <v>1382</v>
      </c>
      <c r="C744" t="s">
        <v>350</v>
      </c>
      <c r="D744">
        <v>105</v>
      </c>
      <c r="E744" s="2">
        <f t="shared" si="13"/>
        <v>0.7720588235294118</v>
      </c>
      <c r="F744" s="4" t="s">
        <v>280</v>
      </c>
      <c r="G744" t="s">
        <v>3742</v>
      </c>
      <c r="J744" t="s">
        <v>1716</v>
      </c>
    </row>
    <row r="745" spans="1:11" x14ac:dyDescent="0.55000000000000004">
      <c r="B745" t="s">
        <v>1382</v>
      </c>
      <c r="C745" t="s">
        <v>350</v>
      </c>
      <c r="D745">
        <v>106</v>
      </c>
      <c r="E745" s="2">
        <f t="shared" si="13"/>
        <v>0.77941176470588236</v>
      </c>
      <c r="F745" s="4" t="s">
        <v>474</v>
      </c>
      <c r="G745" t="s">
        <v>3724</v>
      </c>
      <c r="J745" t="s">
        <v>1353</v>
      </c>
    </row>
    <row r="746" spans="1:11" x14ac:dyDescent="0.55000000000000004">
      <c r="B746" t="s">
        <v>1382</v>
      </c>
      <c r="C746" t="s">
        <v>350</v>
      </c>
      <c r="D746">
        <v>107</v>
      </c>
      <c r="E746" s="2">
        <f t="shared" si="13"/>
        <v>0.78676470588235292</v>
      </c>
      <c r="F746" s="4" t="s">
        <v>330</v>
      </c>
      <c r="G746" t="s">
        <v>3724</v>
      </c>
      <c r="H746">
        <v>29</v>
      </c>
      <c r="J746" t="s">
        <v>1133</v>
      </c>
    </row>
    <row r="747" spans="1:11" x14ac:dyDescent="0.55000000000000004">
      <c r="A747" s="8"/>
      <c r="B747" s="8" t="s">
        <v>1382</v>
      </c>
      <c r="C747" s="8" t="s">
        <v>350</v>
      </c>
      <c r="D747" s="8">
        <v>108</v>
      </c>
      <c r="E747" s="9">
        <f t="shared" si="13"/>
        <v>0.79411764705882348</v>
      </c>
      <c r="F747" s="10" t="s">
        <v>310</v>
      </c>
      <c r="G747" s="8" t="s">
        <v>3726</v>
      </c>
      <c r="H747" s="8"/>
      <c r="I747" s="8"/>
      <c r="J747" s="8" t="s">
        <v>417</v>
      </c>
      <c r="K747" s="8"/>
    </row>
    <row r="748" spans="1:11" x14ac:dyDescent="0.55000000000000004">
      <c r="B748" t="s">
        <v>1382</v>
      </c>
      <c r="C748" t="s">
        <v>350</v>
      </c>
      <c r="D748">
        <v>109</v>
      </c>
      <c r="E748" s="2">
        <f t="shared" si="13"/>
        <v>0.80147058823529416</v>
      </c>
      <c r="F748" s="4" t="s">
        <v>471</v>
      </c>
      <c r="G748" t="s">
        <v>3726</v>
      </c>
      <c r="H748">
        <v>30</v>
      </c>
      <c r="J748" t="s">
        <v>1132</v>
      </c>
    </row>
    <row r="749" spans="1:11" x14ac:dyDescent="0.55000000000000004">
      <c r="B749" t="s">
        <v>1382</v>
      </c>
      <c r="C749" t="s">
        <v>350</v>
      </c>
      <c r="D749">
        <v>110</v>
      </c>
      <c r="E749" s="2">
        <f t="shared" si="13"/>
        <v>0.80882352941176472</v>
      </c>
      <c r="F749" s="4" t="s">
        <v>264</v>
      </c>
      <c r="G749" t="s">
        <v>3724</v>
      </c>
      <c r="J749" t="s">
        <v>1717</v>
      </c>
    </row>
    <row r="750" spans="1:11" x14ac:dyDescent="0.55000000000000004">
      <c r="B750" t="s">
        <v>1382</v>
      </c>
      <c r="C750" t="s">
        <v>350</v>
      </c>
      <c r="D750">
        <v>111</v>
      </c>
      <c r="E750" s="2">
        <f t="shared" si="13"/>
        <v>0.81617647058823528</v>
      </c>
      <c r="F750" s="4" t="s">
        <v>254</v>
      </c>
      <c r="G750" t="s">
        <v>3724</v>
      </c>
      <c r="J750" t="s">
        <v>1718</v>
      </c>
    </row>
    <row r="751" spans="1:11" x14ac:dyDescent="0.55000000000000004">
      <c r="B751" t="s">
        <v>1382</v>
      </c>
      <c r="C751" t="s">
        <v>350</v>
      </c>
      <c r="D751">
        <v>112</v>
      </c>
      <c r="E751" s="2">
        <f t="shared" si="13"/>
        <v>0.82352941176470584</v>
      </c>
      <c r="F751" s="4" t="s">
        <v>254</v>
      </c>
      <c r="G751" t="s">
        <v>3724</v>
      </c>
      <c r="J751" t="s">
        <v>1356</v>
      </c>
    </row>
    <row r="752" spans="1:11" x14ac:dyDescent="0.55000000000000004">
      <c r="B752" t="s">
        <v>1382</v>
      </c>
      <c r="C752" t="s">
        <v>350</v>
      </c>
      <c r="D752">
        <v>113</v>
      </c>
      <c r="E752" s="2">
        <f t="shared" si="13"/>
        <v>0.83088235294117652</v>
      </c>
      <c r="F752" s="4" t="s">
        <v>484</v>
      </c>
      <c r="G752" t="s">
        <v>3724</v>
      </c>
      <c r="H752">
        <v>31</v>
      </c>
      <c r="J752" t="s">
        <v>1351</v>
      </c>
    </row>
    <row r="753" spans="1:11" x14ac:dyDescent="0.55000000000000004">
      <c r="A753" s="8"/>
      <c r="B753" s="8" t="s">
        <v>1382</v>
      </c>
      <c r="C753" s="8" t="s">
        <v>350</v>
      </c>
      <c r="D753" s="8">
        <v>114</v>
      </c>
      <c r="E753" s="9">
        <f t="shared" si="13"/>
        <v>0.83823529411764708</v>
      </c>
      <c r="F753" s="10" t="s">
        <v>310</v>
      </c>
      <c r="G753" s="8" t="s">
        <v>3726</v>
      </c>
      <c r="H753" s="8"/>
      <c r="I753" s="8"/>
      <c r="J753" s="8" t="s">
        <v>426</v>
      </c>
      <c r="K753" s="8"/>
    </row>
    <row r="754" spans="1:11" x14ac:dyDescent="0.55000000000000004">
      <c r="B754" t="s">
        <v>1382</v>
      </c>
      <c r="C754" t="s">
        <v>350</v>
      </c>
      <c r="D754">
        <v>115</v>
      </c>
      <c r="E754" s="2">
        <f t="shared" si="13"/>
        <v>0.84558823529411764</v>
      </c>
      <c r="F754" s="4" t="s">
        <v>254</v>
      </c>
      <c r="G754" t="s">
        <v>3724</v>
      </c>
      <c r="J754" t="s">
        <v>429</v>
      </c>
    </row>
    <row r="755" spans="1:11" x14ac:dyDescent="0.55000000000000004">
      <c r="B755" t="s">
        <v>1382</v>
      </c>
      <c r="C755" t="s">
        <v>350</v>
      </c>
      <c r="D755">
        <v>116</v>
      </c>
      <c r="E755" s="2">
        <f t="shared" si="13"/>
        <v>0.8529411764705882</v>
      </c>
      <c r="F755" s="4" t="s">
        <v>410</v>
      </c>
      <c r="G755" t="s">
        <v>3724</v>
      </c>
      <c r="J755" t="s">
        <v>1357</v>
      </c>
    </row>
    <row r="756" spans="1:11" x14ac:dyDescent="0.55000000000000004">
      <c r="B756" t="s">
        <v>1382</v>
      </c>
      <c r="C756" t="s">
        <v>350</v>
      </c>
      <c r="D756">
        <v>117</v>
      </c>
      <c r="E756" s="2">
        <f t="shared" si="13"/>
        <v>0.86029411764705888</v>
      </c>
      <c r="F756" s="4" t="s">
        <v>252</v>
      </c>
      <c r="G756" t="s">
        <v>3724</v>
      </c>
      <c r="J756" t="s">
        <v>1719</v>
      </c>
    </row>
    <row r="757" spans="1:11" x14ac:dyDescent="0.55000000000000004">
      <c r="B757" t="s">
        <v>1382</v>
      </c>
      <c r="C757" t="s">
        <v>350</v>
      </c>
      <c r="D757">
        <v>118</v>
      </c>
      <c r="E757" s="2">
        <f t="shared" si="13"/>
        <v>0.86764705882352944</v>
      </c>
      <c r="F757" s="4" t="s">
        <v>254</v>
      </c>
      <c r="G757" t="s">
        <v>3724</v>
      </c>
      <c r="J757" t="s">
        <v>447</v>
      </c>
    </row>
    <row r="758" spans="1:11" x14ac:dyDescent="0.55000000000000004">
      <c r="B758" t="s">
        <v>1382</v>
      </c>
      <c r="C758" t="s">
        <v>350</v>
      </c>
      <c r="D758">
        <v>119</v>
      </c>
      <c r="E758" s="2">
        <f t="shared" si="13"/>
        <v>0.875</v>
      </c>
      <c r="F758" s="4" t="s">
        <v>1130</v>
      </c>
      <c r="G758" t="s">
        <v>3721</v>
      </c>
      <c r="H758">
        <v>32</v>
      </c>
      <c r="I758" t="s">
        <v>3721</v>
      </c>
      <c r="J758" t="s">
        <v>1131</v>
      </c>
    </row>
    <row r="759" spans="1:11" x14ac:dyDescent="0.55000000000000004">
      <c r="B759" t="s">
        <v>1382</v>
      </c>
      <c r="C759" t="s">
        <v>350</v>
      </c>
      <c r="D759">
        <v>120</v>
      </c>
      <c r="E759" s="2">
        <f t="shared" si="13"/>
        <v>0.88235294117647056</v>
      </c>
      <c r="F759" s="4" t="s">
        <v>305</v>
      </c>
      <c r="G759" t="s">
        <v>3723</v>
      </c>
      <c r="J759" t="s">
        <v>437</v>
      </c>
    </row>
    <row r="760" spans="1:11" x14ac:dyDescent="0.55000000000000004">
      <c r="B760" t="s">
        <v>1382</v>
      </c>
      <c r="C760" t="s">
        <v>350</v>
      </c>
      <c r="D760">
        <v>121</v>
      </c>
      <c r="E760" s="2">
        <f t="shared" si="13"/>
        <v>0.88970588235294112</v>
      </c>
      <c r="F760" s="4" t="s">
        <v>307</v>
      </c>
      <c r="G760" t="s">
        <v>3724</v>
      </c>
      <c r="H760">
        <v>33</v>
      </c>
      <c r="J760" t="s">
        <v>421</v>
      </c>
    </row>
    <row r="761" spans="1:11" x14ac:dyDescent="0.55000000000000004">
      <c r="B761" t="s">
        <v>1382</v>
      </c>
      <c r="C761" t="s">
        <v>350</v>
      </c>
      <c r="D761">
        <v>122</v>
      </c>
      <c r="E761" s="2">
        <f t="shared" si="13"/>
        <v>0.8970588235294118</v>
      </c>
      <c r="F761" s="4" t="s">
        <v>315</v>
      </c>
      <c r="G761" t="s">
        <v>3724</v>
      </c>
      <c r="J761" t="s">
        <v>430</v>
      </c>
    </row>
    <row r="762" spans="1:11" x14ac:dyDescent="0.55000000000000004">
      <c r="B762" t="s">
        <v>1382</v>
      </c>
      <c r="C762" t="s">
        <v>350</v>
      </c>
      <c r="D762">
        <v>123</v>
      </c>
      <c r="E762" s="2">
        <f t="shared" si="13"/>
        <v>0.90441176470588236</v>
      </c>
      <c r="F762" s="4" t="s">
        <v>254</v>
      </c>
      <c r="G762" t="s">
        <v>3724</v>
      </c>
      <c r="J762" t="s">
        <v>441</v>
      </c>
    </row>
    <row r="763" spans="1:11" x14ac:dyDescent="0.55000000000000004">
      <c r="B763" t="s">
        <v>1382</v>
      </c>
      <c r="C763" t="s">
        <v>350</v>
      </c>
      <c r="D763">
        <v>124</v>
      </c>
      <c r="E763" s="2">
        <f t="shared" si="13"/>
        <v>0.91176470588235292</v>
      </c>
      <c r="F763" s="4" t="s">
        <v>254</v>
      </c>
      <c r="G763" t="s">
        <v>3724</v>
      </c>
      <c r="J763" t="s">
        <v>1720</v>
      </c>
    </row>
    <row r="764" spans="1:11" x14ac:dyDescent="0.55000000000000004">
      <c r="B764" t="s">
        <v>1382</v>
      </c>
      <c r="C764" t="s">
        <v>350</v>
      </c>
      <c r="D764">
        <v>125</v>
      </c>
      <c r="E764" s="2">
        <f t="shared" si="13"/>
        <v>0.91911764705882348</v>
      </c>
      <c r="F764" s="4" t="s">
        <v>1338</v>
      </c>
      <c r="G764" t="s">
        <v>3722</v>
      </c>
      <c r="H764">
        <v>34</v>
      </c>
      <c r="J764" t="s">
        <v>1721</v>
      </c>
    </row>
    <row r="765" spans="1:11" x14ac:dyDescent="0.55000000000000004">
      <c r="B765" t="s">
        <v>1382</v>
      </c>
      <c r="C765" t="s">
        <v>350</v>
      </c>
      <c r="D765">
        <v>126</v>
      </c>
      <c r="E765" s="2">
        <f t="shared" si="13"/>
        <v>0.92647058823529416</v>
      </c>
      <c r="F765" s="4" t="s">
        <v>276</v>
      </c>
      <c r="G765" t="s">
        <v>3724</v>
      </c>
      <c r="J765" t="s">
        <v>370</v>
      </c>
    </row>
    <row r="766" spans="1:11" x14ac:dyDescent="0.55000000000000004">
      <c r="B766" t="s">
        <v>1382</v>
      </c>
      <c r="C766" t="s">
        <v>350</v>
      </c>
      <c r="D766">
        <v>127</v>
      </c>
      <c r="E766" s="2">
        <f t="shared" si="13"/>
        <v>0.93382352941176472</v>
      </c>
      <c r="F766" s="4" t="s">
        <v>315</v>
      </c>
      <c r="G766" t="s">
        <v>3724</v>
      </c>
      <c r="J766" t="s">
        <v>1722</v>
      </c>
    </row>
    <row r="767" spans="1:11" x14ac:dyDescent="0.55000000000000004">
      <c r="B767" t="s">
        <v>1382</v>
      </c>
      <c r="C767" t="s">
        <v>350</v>
      </c>
      <c r="D767">
        <v>128</v>
      </c>
      <c r="E767" s="2">
        <f t="shared" si="13"/>
        <v>0.94117647058823528</v>
      </c>
      <c r="F767" s="4" t="s">
        <v>315</v>
      </c>
      <c r="G767" t="s">
        <v>3724</v>
      </c>
      <c r="J767" t="s">
        <v>1135</v>
      </c>
    </row>
    <row r="768" spans="1:11" x14ac:dyDescent="0.55000000000000004">
      <c r="B768" t="s">
        <v>1382</v>
      </c>
      <c r="C768" t="s">
        <v>350</v>
      </c>
      <c r="D768">
        <v>129</v>
      </c>
      <c r="E768" s="2">
        <f t="shared" si="13"/>
        <v>0.94852941176470584</v>
      </c>
      <c r="F768" s="4" t="s">
        <v>252</v>
      </c>
      <c r="G768" t="s">
        <v>3724</v>
      </c>
      <c r="J768" t="s">
        <v>1103</v>
      </c>
    </row>
    <row r="769" spans="1:11" x14ac:dyDescent="0.55000000000000004">
      <c r="B769" t="s">
        <v>1382</v>
      </c>
      <c r="C769" t="s">
        <v>350</v>
      </c>
      <c r="D769">
        <v>130</v>
      </c>
      <c r="E769" s="2">
        <f t="shared" ref="E769:E775" si="14">D769/136</f>
        <v>0.95588235294117652</v>
      </c>
      <c r="F769" s="4" t="s">
        <v>372</v>
      </c>
      <c r="G769" t="s">
        <v>3721</v>
      </c>
      <c r="J769" t="s">
        <v>401</v>
      </c>
    </row>
    <row r="770" spans="1:11" x14ac:dyDescent="0.55000000000000004">
      <c r="B770" t="s">
        <v>1382</v>
      </c>
      <c r="C770" t="s">
        <v>350</v>
      </c>
      <c r="D770">
        <v>131</v>
      </c>
      <c r="E770" s="2">
        <f t="shared" si="14"/>
        <v>0.96323529411764708</v>
      </c>
      <c r="F770" s="4" t="s">
        <v>378</v>
      </c>
      <c r="G770" t="s">
        <v>3724</v>
      </c>
      <c r="H770">
        <v>35</v>
      </c>
      <c r="J770" t="s">
        <v>1136</v>
      </c>
    </row>
    <row r="771" spans="1:11" x14ac:dyDescent="0.55000000000000004">
      <c r="A771" s="8"/>
      <c r="B771" s="8" t="s">
        <v>1382</v>
      </c>
      <c r="C771" s="8" t="s">
        <v>350</v>
      </c>
      <c r="D771" s="8">
        <v>132</v>
      </c>
      <c r="E771" s="9">
        <f t="shared" si="14"/>
        <v>0.97058823529411764</v>
      </c>
      <c r="F771" s="10" t="s">
        <v>310</v>
      </c>
      <c r="G771" s="8" t="s">
        <v>3726</v>
      </c>
      <c r="H771" s="8"/>
      <c r="I771" s="8"/>
      <c r="J771" s="8" t="s">
        <v>1723</v>
      </c>
      <c r="K771" s="8"/>
    </row>
    <row r="772" spans="1:11" x14ac:dyDescent="0.55000000000000004">
      <c r="B772" t="s">
        <v>1382</v>
      </c>
      <c r="C772" t="s">
        <v>350</v>
      </c>
      <c r="D772">
        <v>133</v>
      </c>
      <c r="E772" s="2">
        <f t="shared" si="14"/>
        <v>0.9779411764705882</v>
      </c>
      <c r="F772" s="4" t="s">
        <v>442</v>
      </c>
      <c r="G772" t="s">
        <v>3727</v>
      </c>
      <c r="H772">
        <v>36</v>
      </c>
      <c r="I772" t="s">
        <v>3727</v>
      </c>
      <c r="J772" t="s">
        <v>1724</v>
      </c>
    </row>
    <row r="773" spans="1:11" x14ac:dyDescent="0.55000000000000004">
      <c r="B773" t="s">
        <v>1382</v>
      </c>
      <c r="C773" t="s">
        <v>350</v>
      </c>
      <c r="D773">
        <v>134</v>
      </c>
      <c r="E773" s="2">
        <f t="shared" si="14"/>
        <v>0.98529411764705888</v>
      </c>
      <c r="F773" s="4" t="s">
        <v>254</v>
      </c>
      <c r="G773" t="s">
        <v>3724</v>
      </c>
      <c r="J773" t="s">
        <v>1725</v>
      </c>
    </row>
    <row r="774" spans="1:11" x14ac:dyDescent="0.55000000000000004">
      <c r="B774" t="s">
        <v>1382</v>
      </c>
      <c r="C774" t="s">
        <v>350</v>
      </c>
      <c r="D774">
        <v>135</v>
      </c>
      <c r="E774" s="2">
        <f t="shared" si="14"/>
        <v>0.99264705882352944</v>
      </c>
      <c r="F774" s="4" t="s">
        <v>442</v>
      </c>
      <c r="G774" t="s">
        <v>3727</v>
      </c>
      <c r="J774" t="s">
        <v>443</v>
      </c>
    </row>
    <row r="775" spans="1:11" x14ac:dyDescent="0.55000000000000004">
      <c r="B775" t="s">
        <v>1382</v>
      </c>
      <c r="C775" t="s">
        <v>350</v>
      </c>
      <c r="D775">
        <v>136</v>
      </c>
      <c r="E775" s="2">
        <f t="shared" si="14"/>
        <v>1</v>
      </c>
      <c r="F775" s="4" t="s">
        <v>262</v>
      </c>
      <c r="G775" t="s">
        <v>3723</v>
      </c>
      <c r="J775" t="s">
        <v>446</v>
      </c>
    </row>
    <row r="776" spans="1:11" x14ac:dyDescent="0.55000000000000004">
      <c r="B776" t="s">
        <v>1382</v>
      </c>
      <c r="C776" t="s">
        <v>251</v>
      </c>
      <c r="D776" s="4">
        <v>1</v>
      </c>
      <c r="E776" s="2">
        <f>D776/98</f>
        <v>1.020408163265306E-2</v>
      </c>
      <c r="F776" s="4" t="s">
        <v>264</v>
      </c>
      <c r="G776" t="s">
        <v>3724</v>
      </c>
      <c r="H776" s="4">
        <v>1</v>
      </c>
      <c r="I776" s="4" t="s">
        <v>2121</v>
      </c>
      <c r="J776" s="4" t="s">
        <v>265</v>
      </c>
    </row>
    <row r="777" spans="1:11" x14ac:dyDescent="0.55000000000000004">
      <c r="B777" t="s">
        <v>1382</v>
      </c>
      <c r="C777" t="s">
        <v>251</v>
      </c>
      <c r="D777" s="4">
        <v>2</v>
      </c>
      <c r="E777" s="2">
        <f t="shared" ref="E777:E840" si="15">D777/98</f>
        <v>2.0408163265306121E-2</v>
      </c>
      <c r="F777" s="4" t="s">
        <v>252</v>
      </c>
      <c r="G777" t="s">
        <v>3724</v>
      </c>
      <c r="H777" s="4">
        <v>2</v>
      </c>
      <c r="I777" s="4" t="s">
        <v>2121</v>
      </c>
      <c r="J777" s="4" t="s">
        <v>333</v>
      </c>
    </row>
    <row r="778" spans="1:11" x14ac:dyDescent="0.55000000000000004">
      <c r="B778" t="s">
        <v>1382</v>
      </c>
      <c r="C778" t="s">
        <v>251</v>
      </c>
      <c r="D778" s="4">
        <v>3</v>
      </c>
      <c r="E778" s="2">
        <f t="shared" si="15"/>
        <v>3.0612244897959183E-2</v>
      </c>
      <c r="F778" s="4" t="s">
        <v>262</v>
      </c>
      <c r="G778" t="s">
        <v>3723</v>
      </c>
      <c r="H778" s="4">
        <v>3</v>
      </c>
      <c r="I778" s="4" t="s">
        <v>2121</v>
      </c>
      <c r="J778" s="4" t="s">
        <v>263</v>
      </c>
    </row>
    <row r="779" spans="1:11" x14ac:dyDescent="0.55000000000000004">
      <c r="B779" t="s">
        <v>1382</v>
      </c>
      <c r="C779" t="s">
        <v>251</v>
      </c>
      <c r="D779" s="4">
        <v>4</v>
      </c>
      <c r="E779" s="2">
        <f t="shared" si="15"/>
        <v>4.0816326530612242E-2</v>
      </c>
      <c r="F779" s="4" t="s">
        <v>1088</v>
      </c>
      <c r="G779" t="s">
        <v>3726</v>
      </c>
      <c r="H779" s="4">
        <v>4</v>
      </c>
      <c r="I779" s="4" t="s">
        <v>2121</v>
      </c>
      <c r="J779" s="4" t="s">
        <v>1360</v>
      </c>
    </row>
    <row r="780" spans="1:11" x14ac:dyDescent="0.55000000000000004">
      <c r="B780" t="s">
        <v>1382</v>
      </c>
      <c r="C780" t="s">
        <v>251</v>
      </c>
      <c r="D780" s="4">
        <v>5</v>
      </c>
      <c r="E780" s="2">
        <f t="shared" si="15"/>
        <v>5.1020408163265307E-2</v>
      </c>
      <c r="F780" s="4" t="s">
        <v>258</v>
      </c>
      <c r="G780" t="s">
        <v>3724</v>
      </c>
      <c r="H780" s="4">
        <v>5</v>
      </c>
      <c r="I780" s="4" t="s">
        <v>2121</v>
      </c>
      <c r="J780" s="4" t="s">
        <v>273</v>
      </c>
    </row>
    <row r="781" spans="1:11" x14ac:dyDescent="0.55000000000000004">
      <c r="B781" t="s">
        <v>1382</v>
      </c>
      <c r="C781" t="s">
        <v>251</v>
      </c>
      <c r="D781" s="4">
        <v>6</v>
      </c>
      <c r="E781" s="2">
        <f t="shared" si="15"/>
        <v>6.1224489795918366E-2</v>
      </c>
      <c r="F781" s="4" t="s">
        <v>274</v>
      </c>
      <c r="G781" t="s">
        <v>3724</v>
      </c>
      <c r="H781" s="4">
        <v>6</v>
      </c>
      <c r="I781" s="4" t="s">
        <v>2121</v>
      </c>
      <c r="J781" s="4" t="s">
        <v>275</v>
      </c>
    </row>
    <row r="782" spans="1:11" x14ac:dyDescent="0.55000000000000004">
      <c r="B782" t="s">
        <v>1382</v>
      </c>
      <c r="C782" t="s">
        <v>251</v>
      </c>
      <c r="D782" s="4">
        <v>7</v>
      </c>
      <c r="E782" s="2">
        <f t="shared" si="15"/>
        <v>7.1428571428571425E-2</v>
      </c>
      <c r="F782" s="4" t="s">
        <v>258</v>
      </c>
      <c r="G782" t="s">
        <v>3724</v>
      </c>
      <c r="H782" s="4"/>
      <c r="I782" s="4"/>
      <c r="J782" s="4" t="s">
        <v>343</v>
      </c>
    </row>
    <row r="783" spans="1:11" x14ac:dyDescent="0.55000000000000004">
      <c r="B783" t="s">
        <v>1382</v>
      </c>
      <c r="C783" t="s">
        <v>251</v>
      </c>
      <c r="D783" s="4">
        <v>8</v>
      </c>
      <c r="E783" s="2">
        <f t="shared" si="15"/>
        <v>8.1632653061224483E-2</v>
      </c>
      <c r="F783" s="4" t="s">
        <v>264</v>
      </c>
      <c r="G783" t="s">
        <v>3724</v>
      </c>
      <c r="H783" s="4"/>
      <c r="I783" s="4"/>
      <c r="J783" s="4" t="s">
        <v>266</v>
      </c>
    </row>
    <row r="784" spans="1:11" x14ac:dyDescent="0.55000000000000004">
      <c r="B784" t="s">
        <v>1382</v>
      </c>
      <c r="C784" t="s">
        <v>251</v>
      </c>
      <c r="D784" s="4">
        <v>9</v>
      </c>
      <c r="E784" s="2">
        <f t="shared" si="15"/>
        <v>9.1836734693877556E-2</v>
      </c>
      <c r="F784" s="4" t="s">
        <v>252</v>
      </c>
      <c r="G784" t="s">
        <v>3724</v>
      </c>
      <c r="H784" s="4"/>
      <c r="I784" s="4"/>
      <c r="J784" s="4" t="s">
        <v>271</v>
      </c>
    </row>
    <row r="785" spans="2:10" x14ac:dyDescent="0.55000000000000004">
      <c r="B785" t="s">
        <v>1382</v>
      </c>
      <c r="C785" t="s">
        <v>251</v>
      </c>
      <c r="D785" s="4">
        <v>10</v>
      </c>
      <c r="E785" s="2">
        <f t="shared" si="15"/>
        <v>0.10204081632653061</v>
      </c>
      <c r="F785" s="4" t="s">
        <v>252</v>
      </c>
      <c r="G785" t="s">
        <v>3724</v>
      </c>
      <c r="H785" s="4"/>
      <c r="I785" s="4"/>
      <c r="J785" s="4" t="s">
        <v>253</v>
      </c>
    </row>
    <row r="786" spans="2:10" x14ac:dyDescent="0.55000000000000004">
      <c r="B786" t="s">
        <v>1382</v>
      </c>
      <c r="C786" t="s">
        <v>251</v>
      </c>
      <c r="D786" s="4">
        <v>11</v>
      </c>
      <c r="E786" s="2">
        <f t="shared" si="15"/>
        <v>0.11224489795918367</v>
      </c>
      <c r="F786" s="4" t="s">
        <v>1088</v>
      </c>
      <c r="G786" t="s">
        <v>3726</v>
      </c>
      <c r="H786" s="4"/>
      <c r="I786" s="4"/>
      <c r="J786" s="4" t="s">
        <v>1363</v>
      </c>
    </row>
    <row r="787" spans="2:10" x14ac:dyDescent="0.55000000000000004">
      <c r="B787" t="s">
        <v>1382</v>
      </c>
      <c r="C787" t="s">
        <v>251</v>
      </c>
      <c r="D787" s="4">
        <v>12</v>
      </c>
      <c r="E787" s="2">
        <f t="shared" si="15"/>
        <v>0.12244897959183673</v>
      </c>
      <c r="F787" s="4" t="s">
        <v>256</v>
      </c>
      <c r="G787" t="s">
        <v>3724</v>
      </c>
      <c r="H787" s="4">
        <v>7</v>
      </c>
      <c r="I787" s="4" t="s">
        <v>2121</v>
      </c>
      <c r="J787" s="4" t="s">
        <v>257</v>
      </c>
    </row>
    <row r="788" spans="2:10" x14ac:dyDescent="0.55000000000000004">
      <c r="B788" t="s">
        <v>1382</v>
      </c>
      <c r="C788" t="s">
        <v>251</v>
      </c>
      <c r="D788" s="4">
        <v>13</v>
      </c>
      <c r="E788" s="2">
        <f t="shared" si="15"/>
        <v>0.1326530612244898</v>
      </c>
      <c r="F788" s="4" t="s">
        <v>258</v>
      </c>
      <c r="G788" t="s">
        <v>3724</v>
      </c>
      <c r="H788" s="4"/>
      <c r="I788" s="4"/>
      <c r="J788" s="4" t="s">
        <v>268</v>
      </c>
    </row>
    <row r="789" spans="2:10" x14ac:dyDescent="0.55000000000000004">
      <c r="B789" t="s">
        <v>1382</v>
      </c>
      <c r="C789" t="s">
        <v>251</v>
      </c>
      <c r="D789" s="4">
        <v>14</v>
      </c>
      <c r="E789" s="2">
        <f t="shared" si="15"/>
        <v>0.14285714285714285</v>
      </c>
      <c r="F789" s="4" t="s">
        <v>256</v>
      </c>
      <c r="G789" t="s">
        <v>3724</v>
      </c>
      <c r="H789" s="4"/>
      <c r="I789" s="4"/>
      <c r="J789" s="4" t="s">
        <v>295</v>
      </c>
    </row>
    <row r="790" spans="2:10" x14ac:dyDescent="0.55000000000000004">
      <c r="B790" t="s">
        <v>1382</v>
      </c>
      <c r="C790" t="s">
        <v>251</v>
      </c>
      <c r="D790" s="4">
        <v>15</v>
      </c>
      <c r="E790" s="2">
        <f t="shared" si="15"/>
        <v>0.15306122448979592</v>
      </c>
      <c r="F790" s="4" t="s">
        <v>276</v>
      </c>
      <c r="G790" t="s">
        <v>3724</v>
      </c>
      <c r="H790" s="4">
        <v>8</v>
      </c>
      <c r="I790" s="4" t="s">
        <v>2121</v>
      </c>
      <c r="J790" s="4" t="s">
        <v>277</v>
      </c>
    </row>
    <row r="791" spans="2:10" x14ac:dyDescent="0.55000000000000004">
      <c r="B791" t="s">
        <v>1382</v>
      </c>
      <c r="C791" t="s">
        <v>251</v>
      </c>
      <c r="D791" s="4">
        <v>16</v>
      </c>
      <c r="E791" s="2">
        <f t="shared" si="15"/>
        <v>0.16326530612244897</v>
      </c>
      <c r="F791" s="4" t="s">
        <v>254</v>
      </c>
      <c r="G791" t="s">
        <v>3724</v>
      </c>
      <c r="H791" s="4">
        <v>9</v>
      </c>
      <c r="I791" s="4" t="s">
        <v>2121</v>
      </c>
      <c r="J791" s="4" t="s">
        <v>255</v>
      </c>
    </row>
    <row r="792" spans="2:10" x14ac:dyDescent="0.55000000000000004">
      <c r="B792" t="s">
        <v>1382</v>
      </c>
      <c r="C792" t="s">
        <v>251</v>
      </c>
      <c r="D792" s="4">
        <v>17</v>
      </c>
      <c r="E792" s="2">
        <f t="shared" si="15"/>
        <v>0.17346938775510204</v>
      </c>
      <c r="F792" s="4" t="s">
        <v>258</v>
      </c>
      <c r="G792" t="s">
        <v>3724</v>
      </c>
      <c r="H792" s="4"/>
      <c r="I792" s="4"/>
      <c r="J792" s="4" t="s">
        <v>1362</v>
      </c>
    </row>
    <row r="793" spans="2:10" x14ac:dyDescent="0.55000000000000004">
      <c r="B793" t="s">
        <v>1382</v>
      </c>
      <c r="C793" t="s">
        <v>251</v>
      </c>
      <c r="D793" s="4">
        <v>18</v>
      </c>
      <c r="E793" s="2">
        <f t="shared" si="15"/>
        <v>0.18367346938775511</v>
      </c>
      <c r="F793" s="4" t="s">
        <v>274</v>
      </c>
      <c r="G793" t="s">
        <v>3724</v>
      </c>
      <c r="H793" s="4"/>
      <c r="I793" s="4"/>
      <c r="J793" s="4" t="s">
        <v>336</v>
      </c>
    </row>
    <row r="794" spans="2:10" x14ac:dyDescent="0.55000000000000004">
      <c r="B794" t="s">
        <v>1382</v>
      </c>
      <c r="C794" t="s">
        <v>251</v>
      </c>
      <c r="D794" s="4">
        <v>19</v>
      </c>
      <c r="E794" s="2">
        <f t="shared" si="15"/>
        <v>0.19387755102040816</v>
      </c>
      <c r="F794" s="4" t="s">
        <v>258</v>
      </c>
      <c r="G794" t="s">
        <v>3724</v>
      </c>
      <c r="H794" s="4"/>
      <c r="I794" s="4"/>
      <c r="J794" s="4" t="s">
        <v>259</v>
      </c>
    </row>
    <row r="795" spans="2:10" x14ac:dyDescent="0.55000000000000004">
      <c r="B795" t="s">
        <v>1382</v>
      </c>
      <c r="C795" t="s">
        <v>251</v>
      </c>
      <c r="D795" s="4">
        <v>20</v>
      </c>
      <c r="E795" s="2">
        <f t="shared" si="15"/>
        <v>0.20408163265306123</v>
      </c>
      <c r="F795" s="4" t="s">
        <v>252</v>
      </c>
      <c r="G795" t="s">
        <v>3724</v>
      </c>
      <c r="H795" s="4"/>
      <c r="I795" s="4"/>
      <c r="J795" s="4" t="s">
        <v>290</v>
      </c>
    </row>
    <row r="796" spans="2:10" x14ac:dyDescent="0.55000000000000004">
      <c r="B796" t="s">
        <v>1382</v>
      </c>
      <c r="C796" t="s">
        <v>251</v>
      </c>
      <c r="D796" s="4">
        <v>21</v>
      </c>
      <c r="E796" s="2">
        <f t="shared" si="15"/>
        <v>0.21428571428571427</v>
      </c>
      <c r="F796" s="4" t="s">
        <v>258</v>
      </c>
      <c r="G796" t="s">
        <v>3724</v>
      </c>
      <c r="H796" s="4"/>
      <c r="I796" s="4"/>
      <c r="J796" s="4" t="s">
        <v>261</v>
      </c>
    </row>
    <row r="797" spans="2:10" x14ac:dyDescent="0.55000000000000004">
      <c r="B797" t="s">
        <v>1382</v>
      </c>
      <c r="C797" t="s">
        <v>251</v>
      </c>
      <c r="D797" s="4">
        <v>22</v>
      </c>
      <c r="E797" s="2">
        <f t="shared" si="15"/>
        <v>0.22448979591836735</v>
      </c>
      <c r="F797" s="4" t="s">
        <v>276</v>
      </c>
      <c r="G797" t="s">
        <v>3724</v>
      </c>
      <c r="H797" s="4"/>
      <c r="I797" s="4"/>
      <c r="J797" s="4" t="s">
        <v>341</v>
      </c>
    </row>
    <row r="798" spans="2:10" x14ac:dyDescent="0.55000000000000004">
      <c r="B798" t="s">
        <v>1382</v>
      </c>
      <c r="C798" t="s">
        <v>251</v>
      </c>
      <c r="D798" s="4">
        <v>23</v>
      </c>
      <c r="E798" s="2">
        <f t="shared" si="15"/>
        <v>0.23469387755102042</v>
      </c>
      <c r="F798" s="4" t="s">
        <v>1088</v>
      </c>
      <c r="G798" t="s">
        <v>3726</v>
      </c>
      <c r="H798" s="4"/>
      <c r="I798" s="4"/>
      <c r="J798" s="4" t="s">
        <v>1361</v>
      </c>
    </row>
    <row r="799" spans="2:10" x14ac:dyDescent="0.55000000000000004">
      <c r="B799" t="s">
        <v>1382</v>
      </c>
      <c r="C799" t="s">
        <v>251</v>
      </c>
      <c r="D799" s="4">
        <v>24</v>
      </c>
      <c r="E799" s="2">
        <f t="shared" si="15"/>
        <v>0.24489795918367346</v>
      </c>
      <c r="F799" s="4" t="s">
        <v>282</v>
      </c>
      <c r="G799" t="s">
        <v>3724</v>
      </c>
      <c r="H799" s="4">
        <v>10</v>
      </c>
      <c r="I799" s="4" t="s">
        <v>2121</v>
      </c>
      <c r="J799" s="4" t="s">
        <v>344</v>
      </c>
    </row>
    <row r="800" spans="2:10" x14ac:dyDescent="0.55000000000000004">
      <c r="B800" t="s">
        <v>1382</v>
      </c>
      <c r="C800" t="s">
        <v>251</v>
      </c>
      <c r="D800" s="4">
        <v>25</v>
      </c>
      <c r="E800" s="2">
        <f t="shared" si="15"/>
        <v>0.25510204081632654</v>
      </c>
      <c r="F800" s="4" t="s">
        <v>315</v>
      </c>
      <c r="G800" t="s">
        <v>3724</v>
      </c>
      <c r="H800" s="4">
        <v>11</v>
      </c>
      <c r="I800" s="4" t="s">
        <v>3744</v>
      </c>
      <c r="J800" s="4" t="s">
        <v>316</v>
      </c>
    </row>
    <row r="801" spans="1:11" x14ac:dyDescent="0.55000000000000004">
      <c r="B801" t="s">
        <v>1382</v>
      </c>
      <c r="C801" t="s">
        <v>251</v>
      </c>
      <c r="D801" s="4">
        <v>26</v>
      </c>
      <c r="E801" s="2">
        <f t="shared" si="15"/>
        <v>0.26530612244897961</v>
      </c>
      <c r="F801" s="4" t="s">
        <v>269</v>
      </c>
      <c r="G801" t="s">
        <v>3724</v>
      </c>
      <c r="H801" s="4">
        <v>12</v>
      </c>
      <c r="I801" s="4" t="s">
        <v>3725</v>
      </c>
      <c r="J801" s="4" t="s">
        <v>270</v>
      </c>
    </row>
    <row r="802" spans="1:11" x14ac:dyDescent="0.55000000000000004">
      <c r="B802" t="s">
        <v>1382</v>
      </c>
      <c r="C802" t="s">
        <v>251</v>
      </c>
      <c r="D802" s="4">
        <v>27</v>
      </c>
      <c r="E802" s="2">
        <f t="shared" si="15"/>
        <v>0.27551020408163263</v>
      </c>
      <c r="F802" s="4" t="s">
        <v>284</v>
      </c>
      <c r="G802" t="s">
        <v>3721</v>
      </c>
      <c r="H802" s="4">
        <v>13</v>
      </c>
      <c r="I802" s="4" t="s">
        <v>3721</v>
      </c>
      <c r="J802" s="4" t="s">
        <v>285</v>
      </c>
    </row>
    <row r="803" spans="1:11" x14ac:dyDescent="0.55000000000000004">
      <c r="B803" t="s">
        <v>1382</v>
      </c>
      <c r="C803" t="s">
        <v>251</v>
      </c>
      <c r="D803" s="4">
        <v>28</v>
      </c>
      <c r="E803" s="2">
        <f t="shared" si="15"/>
        <v>0.2857142857142857</v>
      </c>
      <c r="F803" s="4" t="s">
        <v>252</v>
      </c>
      <c r="G803" t="s">
        <v>3724</v>
      </c>
      <c r="H803" s="4"/>
      <c r="I803" s="4"/>
      <c r="J803" s="4" t="s">
        <v>1139</v>
      </c>
    </row>
    <row r="804" spans="1:11" x14ac:dyDescent="0.55000000000000004">
      <c r="B804" t="s">
        <v>1382</v>
      </c>
      <c r="C804" t="s">
        <v>251</v>
      </c>
      <c r="D804" s="4">
        <v>29</v>
      </c>
      <c r="E804" s="2">
        <f t="shared" si="15"/>
        <v>0.29591836734693877</v>
      </c>
      <c r="F804" s="4" t="s">
        <v>278</v>
      </c>
      <c r="G804" t="s">
        <v>3722</v>
      </c>
      <c r="H804" s="4">
        <v>14</v>
      </c>
      <c r="I804" s="4" t="s">
        <v>3722</v>
      </c>
      <c r="J804" s="4" t="s">
        <v>279</v>
      </c>
    </row>
    <row r="805" spans="1:11" x14ac:dyDescent="0.55000000000000004">
      <c r="B805" t="s">
        <v>1382</v>
      </c>
      <c r="C805" t="s">
        <v>251</v>
      </c>
      <c r="D805" s="4">
        <v>30</v>
      </c>
      <c r="E805" s="2">
        <f t="shared" si="15"/>
        <v>0.30612244897959184</v>
      </c>
      <c r="F805" s="4" t="s">
        <v>264</v>
      </c>
      <c r="G805" t="s">
        <v>3724</v>
      </c>
      <c r="H805" s="4"/>
      <c r="I805" s="4"/>
      <c r="J805" s="4" t="s">
        <v>267</v>
      </c>
    </row>
    <row r="806" spans="1:11" x14ac:dyDescent="0.55000000000000004">
      <c r="A806" s="8"/>
      <c r="B806" s="8" t="s">
        <v>1382</v>
      </c>
      <c r="C806" s="8" t="s">
        <v>251</v>
      </c>
      <c r="D806" s="10">
        <v>31</v>
      </c>
      <c r="E806" s="9">
        <f t="shared" si="15"/>
        <v>0.31632653061224492</v>
      </c>
      <c r="F806" s="10" t="s">
        <v>310</v>
      </c>
      <c r="G806" s="8" t="s">
        <v>3726</v>
      </c>
      <c r="H806" s="10">
        <v>15</v>
      </c>
      <c r="I806" s="10" t="s">
        <v>3726</v>
      </c>
      <c r="J806" s="10" t="s">
        <v>317</v>
      </c>
      <c r="K806" s="8"/>
    </row>
    <row r="807" spans="1:11" x14ac:dyDescent="0.55000000000000004">
      <c r="B807" t="s">
        <v>1382</v>
      </c>
      <c r="C807" t="s">
        <v>251</v>
      </c>
      <c r="D807" s="4">
        <v>32</v>
      </c>
      <c r="E807" s="2">
        <f t="shared" si="15"/>
        <v>0.32653061224489793</v>
      </c>
      <c r="F807" s="4" t="s">
        <v>1084</v>
      </c>
      <c r="G807" t="s">
        <v>3724</v>
      </c>
      <c r="H807" s="4">
        <v>16</v>
      </c>
      <c r="I807" s="4" t="s">
        <v>2122</v>
      </c>
      <c r="J807" s="4" t="s">
        <v>1145</v>
      </c>
    </row>
    <row r="808" spans="1:11" x14ac:dyDescent="0.55000000000000004">
      <c r="B808" t="s">
        <v>1382</v>
      </c>
      <c r="C808" t="s">
        <v>251</v>
      </c>
      <c r="D808" s="4">
        <v>33</v>
      </c>
      <c r="E808" s="2">
        <f t="shared" si="15"/>
        <v>0.33673469387755101</v>
      </c>
      <c r="F808" s="4" t="s">
        <v>254</v>
      </c>
      <c r="G808" t="s">
        <v>3724</v>
      </c>
      <c r="H808" s="4"/>
      <c r="I808" s="4"/>
      <c r="J808" s="4" t="s">
        <v>294</v>
      </c>
    </row>
    <row r="809" spans="1:11" x14ac:dyDescent="0.55000000000000004">
      <c r="B809" t="s">
        <v>1382</v>
      </c>
      <c r="C809" t="s">
        <v>251</v>
      </c>
      <c r="D809" s="4">
        <v>34</v>
      </c>
      <c r="E809" s="2">
        <f t="shared" si="15"/>
        <v>0.34693877551020408</v>
      </c>
      <c r="F809" s="4" t="s">
        <v>300</v>
      </c>
      <c r="G809" t="s">
        <v>3724</v>
      </c>
      <c r="H809" s="4">
        <v>17</v>
      </c>
      <c r="I809" s="4" t="s">
        <v>2122</v>
      </c>
      <c r="J809" s="4" t="s">
        <v>301</v>
      </c>
    </row>
    <row r="810" spans="1:11" x14ac:dyDescent="0.55000000000000004">
      <c r="B810" t="s">
        <v>1382</v>
      </c>
      <c r="C810" t="s">
        <v>251</v>
      </c>
      <c r="D810" s="4">
        <v>35</v>
      </c>
      <c r="E810" s="2">
        <f t="shared" si="15"/>
        <v>0.35714285714285715</v>
      </c>
      <c r="F810" s="4" t="s">
        <v>258</v>
      </c>
      <c r="G810" t="s">
        <v>3724</v>
      </c>
      <c r="H810" s="4"/>
      <c r="I810" s="4"/>
      <c r="J810" s="4" t="s">
        <v>1137</v>
      </c>
    </row>
    <row r="811" spans="1:11" x14ac:dyDescent="0.55000000000000004">
      <c r="B811" t="s">
        <v>1382</v>
      </c>
      <c r="C811" t="s">
        <v>251</v>
      </c>
      <c r="D811" s="4">
        <v>36</v>
      </c>
      <c r="E811" s="2">
        <f t="shared" si="15"/>
        <v>0.36734693877551022</v>
      </c>
      <c r="F811" s="4" t="s">
        <v>1088</v>
      </c>
      <c r="G811" t="s">
        <v>3726</v>
      </c>
      <c r="H811" s="4"/>
      <c r="I811" s="4"/>
      <c r="J811" s="4" t="s">
        <v>1364</v>
      </c>
    </row>
    <row r="812" spans="1:11" x14ac:dyDescent="0.55000000000000004">
      <c r="B812" t="s">
        <v>1382</v>
      </c>
      <c r="C812" t="s">
        <v>251</v>
      </c>
      <c r="D812" s="4">
        <v>37</v>
      </c>
      <c r="E812" s="2">
        <f t="shared" si="15"/>
        <v>0.37755102040816324</v>
      </c>
      <c r="F812" s="4" t="s">
        <v>282</v>
      </c>
      <c r="G812" t="s">
        <v>3724</v>
      </c>
      <c r="H812" s="4"/>
      <c r="I812" s="4"/>
      <c r="J812" s="4" t="s">
        <v>283</v>
      </c>
    </row>
    <row r="813" spans="1:11" x14ac:dyDescent="0.55000000000000004">
      <c r="B813" t="s">
        <v>1382</v>
      </c>
      <c r="C813" t="s">
        <v>251</v>
      </c>
      <c r="D813" s="4">
        <v>38</v>
      </c>
      <c r="E813" s="2">
        <f t="shared" si="15"/>
        <v>0.38775510204081631</v>
      </c>
      <c r="F813" s="4" t="s">
        <v>258</v>
      </c>
      <c r="G813" t="s">
        <v>3724</v>
      </c>
      <c r="H813" s="4"/>
      <c r="I813" s="4"/>
      <c r="J813" s="4" t="s">
        <v>347</v>
      </c>
    </row>
    <row r="814" spans="1:11" x14ac:dyDescent="0.55000000000000004">
      <c r="B814" t="s">
        <v>1382</v>
      </c>
      <c r="C814" t="s">
        <v>251</v>
      </c>
      <c r="D814" s="4">
        <v>39</v>
      </c>
      <c r="E814" s="2">
        <f t="shared" si="15"/>
        <v>0.39795918367346939</v>
      </c>
      <c r="F814" s="4" t="s">
        <v>252</v>
      </c>
      <c r="G814" t="s">
        <v>3724</v>
      </c>
      <c r="H814" s="4"/>
      <c r="I814" s="4"/>
      <c r="J814" s="4" t="s">
        <v>286</v>
      </c>
    </row>
    <row r="815" spans="1:11" x14ac:dyDescent="0.55000000000000004">
      <c r="B815" t="s">
        <v>1382</v>
      </c>
      <c r="C815" t="s">
        <v>251</v>
      </c>
      <c r="D815" s="4">
        <v>40</v>
      </c>
      <c r="E815" s="2">
        <f t="shared" si="15"/>
        <v>0.40816326530612246</v>
      </c>
      <c r="F815" s="4" t="s">
        <v>300</v>
      </c>
      <c r="G815" t="s">
        <v>3724</v>
      </c>
      <c r="H815" s="4"/>
      <c r="I815" s="4"/>
      <c r="J815" s="4" t="s">
        <v>303</v>
      </c>
    </row>
    <row r="816" spans="1:11" x14ac:dyDescent="0.55000000000000004">
      <c r="B816" t="s">
        <v>1382</v>
      </c>
      <c r="C816" t="s">
        <v>251</v>
      </c>
      <c r="D816" s="4">
        <v>41</v>
      </c>
      <c r="E816" s="2">
        <f t="shared" si="15"/>
        <v>0.41836734693877553</v>
      </c>
      <c r="F816" s="4" t="s">
        <v>256</v>
      </c>
      <c r="G816" t="s">
        <v>3724</v>
      </c>
      <c r="H816" s="4"/>
      <c r="I816" s="4"/>
      <c r="J816" s="4" t="s">
        <v>287</v>
      </c>
    </row>
    <row r="817" spans="2:11" x14ac:dyDescent="0.55000000000000004">
      <c r="B817" t="s">
        <v>1382</v>
      </c>
      <c r="C817" t="s">
        <v>251</v>
      </c>
      <c r="D817" s="4">
        <v>42</v>
      </c>
      <c r="E817" s="2">
        <f t="shared" si="15"/>
        <v>0.42857142857142855</v>
      </c>
      <c r="F817" s="4" t="s">
        <v>254</v>
      </c>
      <c r="G817" t="s">
        <v>3724</v>
      </c>
      <c r="H817" s="4"/>
      <c r="I817" s="4"/>
      <c r="J817" s="4" t="s">
        <v>288</v>
      </c>
    </row>
    <row r="818" spans="2:11" x14ac:dyDescent="0.55000000000000004">
      <c r="B818" t="s">
        <v>1382</v>
      </c>
      <c r="C818" t="s">
        <v>251</v>
      </c>
      <c r="D818" s="4">
        <v>43</v>
      </c>
      <c r="E818" s="2">
        <f t="shared" si="15"/>
        <v>0.43877551020408162</v>
      </c>
      <c r="F818" s="4" t="s">
        <v>330</v>
      </c>
      <c r="G818" t="s">
        <v>3724</v>
      </c>
      <c r="H818" s="4">
        <v>18</v>
      </c>
      <c r="I818" s="4" t="s">
        <v>2122</v>
      </c>
      <c r="J818" s="4" t="s">
        <v>331</v>
      </c>
    </row>
    <row r="819" spans="2:11" x14ac:dyDescent="0.55000000000000004">
      <c r="B819" t="s">
        <v>1382</v>
      </c>
      <c r="C819" t="s">
        <v>251</v>
      </c>
      <c r="D819" s="4">
        <v>44</v>
      </c>
      <c r="E819" s="2">
        <f t="shared" si="15"/>
        <v>0.44897959183673469</v>
      </c>
      <c r="F819" s="4" t="s">
        <v>264</v>
      </c>
      <c r="G819" t="s">
        <v>3724</v>
      </c>
      <c r="H819" s="4"/>
      <c r="I819" s="4"/>
      <c r="J819" s="4" t="s">
        <v>298</v>
      </c>
    </row>
    <row r="820" spans="2:11" x14ac:dyDescent="0.55000000000000004">
      <c r="B820" t="s">
        <v>1382</v>
      </c>
      <c r="C820" t="s">
        <v>251</v>
      </c>
      <c r="D820" s="4">
        <v>45</v>
      </c>
      <c r="E820" s="2">
        <f t="shared" si="15"/>
        <v>0.45918367346938777</v>
      </c>
      <c r="F820" s="4" t="s">
        <v>274</v>
      </c>
      <c r="G820" t="s">
        <v>3724</v>
      </c>
      <c r="H820" s="4"/>
      <c r="I820" s="4"/>
      <c r="J820" s="4" t="s">
        <v>1143</v>
      </c>
    </row>
    <row r="821" spans="2:11" x14ac:dyDescent="0.55000000000000004">
      <c r="B821" t="s">
        <v>1382</v>
      </c>
      <c r="C821" t="s">
        <v>251</v>
      </c>
      <c r="D821" s="4">
        <v>46</v>
      </c>
      <c r="E821" s="2">
        <f t="shared" si="15"/>
        <v>0.46938775510204084</v>
      </c>
      <c r="F821" s="4" t="s">
        <v>300</v>
      </c>
      <c r="G821" t="s">
        <v>3724</v>
      </c>
      <c r="H821" s="4"/>
      <c r="I821" s="4"/>
      <c r="J821" s="4" t="s">
        <v>304</v>
      </c>
    </row>
    <row r="822" spans="2:11" x14ac:dyDescent="0.55000000000000004">
      <c r="B822" t="s">
        <v>1382</v>
      </c>
      <c r="C822" t="s">
        <v>251</v>
      </c>
      <c r="D822" s="4">
        <v>47</v>
      </c>
      <c r="E822" s="2">
        <f t="shared" si="15"/>
        <v>0.47959183673469385</v>
      </c>
      <c r="F822" s="4" t="s">
        <v>330</v>
      </c>
      <c r="G822" t="s">
        <v>3724</v>
      </c>
      <c r="H822" s="4"/>
      <c r="I822" s="4"/>
      <c r="J822" s="4" t="s">
        <v>1142</v>
      </c>
    </row>
    <row r="823" spans="2:11" x14ac:dyDescent="0.55000000000000004">
      <c r="B823" t="s">
        <v>1382</v>
      </c>
      <c r="C823" t="s">
        <v>251</v>
      </c>
      <c r="D823" s="4">
        <v>48</v>
      </c>
      <c r="E823" s="3">
        <f t="shared" si="15"/>
        <v>0.48979591836734693</v>
      </c>
      <c r="F823" s="4" t="s">
        <v>313</v>
      </c>
      <c r="G823" t="s">
        <v>3724</v>
      </c>
      <c r="H823" s="4">
        <v>19</v>
      </c>
      <c r="I823" s="4" t="s">
        <v>2122</v>
      </c>
      <c r="J823" s="4" t="s">
        <v>318</v>
      </c>
    </row>
    <row r="824" spans="2:11" x14ac:dyDescent="0.55000000000000004">
      <c r="B824" t="s">
        <v>1382</v>
      </c>
      <c r="C824" t="s">
        <v>251</v>
      </c>
      <c r="D824" s="4">
        <v>49</v>
      </c>
      <c r="E824" s="2">
        <f t="shared" si="15"/>
        <v>0.5</v>
      </c>
      <c r="F824" s="4" t="s">
        <v>282</v>
      </c>
      <c r="G824" t="s">
        <v>3724</v>
      </c>
      <c r="H824" s="4"/>
      <c r="I824" s="4"/>
      <c r="J824" s="4" t="s">
        <v>1368</v>
      </c>
    </row>
    <row r="825" spans="2:11" x14ac:dyDescent="0.55000000000000004">
      <c r="B825" s="5" t="s">
        <v>1382</v>
      </c>
      <c r="C825" s="5" t="s">
        <v>251</v>
      </c>
      <c r="D825" s="7">
        <v>50</v>
      </c>
      <c r="E825" s="6">
        <f t="shared" si="15"/>
        <v>0.51020408163265307</v>
      </c>
      <c r="F825" s="7" t="s">
        <v>410</v>
      </c>
      <c r="G825" s="5" t="s">
        <v>3724</v>
      </c>
      <c r="H825" s="7">
        <v>20</v>
      </c>
      <c r="I825" s="7" t="s">
        <v>2122</v>
      </c>
      <c r="J825" s="7" t="s">
        <v>1149</v>
      </c>
      <c r="K825" s="5"/>
    </row>
    <row r="826" spans="2:11" x14ac:dyDescent="0.55000000000000004">
      <c r="B826" t="s">
        <v>1382</v>
      </c>
      <c r="C826" t="s">
        <v>251</v>
      </c>
      <c r="D826" s="4">
        <v>51</v>
      </c>
      <c r="E826" s="2">
        <f t="shared" si="15"/>
        <v>0.52040816326530615</v>
      </c>
      <c r="F826" s="4" t="s">
        <v>264</v>
      </c>
      <c r="G826" t="s">
        <v>3724</v>
      </c>
      <c r="H826" s="4"/>
      <c r="I826" s="4"/>
      <c r="J826" s="4" t="s">
        <v>309</v>
      </c>
    </row>
    <row r="827" spans="2:11" x14ac:dyDescent="0.55000000000000004">
      <c r="B827" t="s">
        <v>1382</v>
      </c>
      <c r="C827" t="s">
        <v>251</v>
      </c>
      <c r="D827" s="4">
        <v>52</v>
      </c>
      <c r="E827" s="2">
        <f t="shared" si="15"/>
        <v>0.53061224489795922</v>
      </c>
      <c r="F827" s="4" t="s">
        <v>296</v>
      </c>
      <c r="G827" t="s">
        <v>3724</v>
      </c>
      <c r="H827" s="4">
        <v>21</v>
      </c>
      <c r="I827" s="4"/>
      <c r="J827" s="4" t="s">
        <v>1138</v>
      </c>
    </row>
    <row r="828" spans="2:11" x14ac:dyDescent="0.55000000000000004">
      <c r="B828" t="s">
        <v>1382</v>
      </c>
      <c r="C828" t="s">
        <v>251</v>
      </c>
      <c r="D828">
        <v>53</v>
      </c>
      <c r="E828" s="3">
        <f t="shared" si="15"/>
        <v>0.54081632653061229</v>
      </c>
      <c r="F828" s="4" t="s">
        <v>280</v>
      </c>
      <c r="G828" t="s">
        <v>3742</v>
      </c>
      <c r="H828" s="4">
        <v>22</v>
      </c>
      <c r="J828" t="s">
        <v>1140</v>
      </c>
    </row>
    <row r="829" spans="2:11" x14ac:dyDescent="0.55000000000000004">
      <c r="B829" t="s">
        <v>1382</v>
      </c>
      <c r="C829" t="s">
        <v>251</v>
      </c>
      <c r="D829">
        <v>54</v>
      </c>
      <c r="E829" s="2">
        <f t="shared" si="15"/>
        <v>0.55102040816326525</v>
      </c>
      <c r="F829" s="4" t="s">
        <v>258</v>
      </c>
      <c r="G829" t="s">
        <v>3724</v>
      </c>
      <c r="J829" t="s">
        <v>1367</v>
      </c>
    </row>
    <row r="830" spans="2:11" x14ac:dyDescent="0.55000000000000004">
      <c r="B830" t="s">
        <v>1382</v>
      </c>
      <c r="C830" t="s">
        <v>251</v>
      </c>
      <c r="D830">
        <v>55</v>
      </c>
      <c r="E830" s="2">
        <f t="shared" si="15"/>
        <v>0.56122448979591832</v>
      </c>
      <c r="F830" s="4" t="s">
        <v>252</v>
      </c>
      <c r="G830" t="s">
        <v>3724</v>
      </c>
      <c r="J830" t="s">
        <v>1726</v>
      </c>
    </row>
    <row r="831" spans="2:11" x14ac:dyDescent="0.55000000000000004">
      <c r="B831" t="s">
        <v>1382</v>
      </c>
      <c r="C831" t="s">
        <v>251</v>
      </c>
      <c r="D831">
        <v>56</v>
      </c>
      <c r="E831" s="2">
        <f t="shared" si="15"/>
        <v>0.5714285714285714</v>
      </c>
      <c r="F831" s="4" t="s">
        <v>1088</v>
      </c>
      <c r="G831" t="s">
        <v>3726</v>
      </c>
      <c r="J831" t="s">
        <v>1366</v>
      </c>
    </row>
    <row r="832" spans="2:11" x14ac:dyDescent="0.55000000000000004">
      <c r="B832" t="s">
        <v>1382</v>
      </c>
      <c r="C832" t="s">
        <v>251</v>
      </c>
      <c r="D832">
        <v>57</v>
      </c>
      <c r="E832" s="2">
        <f t="shared" si="15"/>
        <v>0.58163265306122447</v>
      </c>
      <c r="F832" s="4" t="s">
        <v>264</v>
      </c>
      <c r="G832" t="s">
        <v>3724</v>
      </c>
      <c r="J832" t="s">
        <v>1144</v>
      </c>
    </row>
    <row r="833" spans="1:11" x14ac:dyDescent="0.55000000000000004">
      <c r="B833" s="11" t="s">
        <v>1382</v>
      </c>
      <c r="C833" s="11" t="s">
        <v>251</v>
      </c>
      <c r="D833" s="11">
        <v>58</v>
      </c>
      <c r="E833" s="12">
        <f t="shared" si="15"/>
        <v>0.59183673469387754</v>
      </c>
      <c r="F833" s="13" t="s">
        <v>291</v>
      </c>
      <c r="G833" s="11" t="s">
        <v>3722</v>
      </c>
      <c r="H833" s="11">
        <v>23</v>
      </c>
      <c r="I833" s="11" t="s">
        <v>3722</v>
      </c>
      <c r="J833" s="11" t="s">
        <v>292</v>
      </c>
      <c r="K833" s="11"/>
    </row>
    <row r="834" spans="1:11" x14ac:dyDescent="0.55000000000000004">
      <c r="B834" t="s">
        <v>1382</v>
      </c>
      <c r="C834" t="s">
        <v>251</v>
      </c>
      <c r="D834">
        <v>59</v>
      </c>
      <c r="E834" s="3">
        <f t="shared" si="15"/>
        <v>0.60204081632653061</v>
      </c>
      <c r="F834" s="4" t="s">
        <v>418</v>
      </c>
      <c r="G834" t="s">
        <v>3721</v>
      </c>
      <c r="H834">
        <v>24</v>
      </c>
      <c r="I834" t="s">
        <v>3728</v>
      </c>
      <c r="J834" t="s">
        <v>1150</v>
      </c>
    </row>
    <row r="835" spans="1:11" x14ac:dyDescent="0.55000000000000004">
      <c r="B835" t="s">
        <v>1382</v>
      </c>
      <c r="C835" t="s">
        <v>251</v>
      </c>
      <c r="D835">
        <v>60</v>
      </c>
      <c r="E835" s="2">
        <f t="shared" si="15"/>
        <v>0.61224489795918369</v>
      </c>
      <c r="F835" s="4" t="s">
        <v>258</v>
      </c>
      <c r="G835" t="s">
        <v>3724</v>
      </c>
      <c r="J835" t="s">
        <v>1727</v>
      </c>
    </row>
    <row r="836" spans="1:11" x14ac:dyDescent="0.55000000000000004">
      <c r="B836" t="s">
        <v>1382</v>
      </c>
      <c r="C836" t="s">
        <v>251</v>
      </c>
      <c r="D836">
        <v>61</v>
      </c>
      <c r="E836" s="2">
        <f t="shared" si="15"/>
        <v>0.62244897959183676</v>
      </c>
      <c r="F836" s="4" t="s">
        <v>256</v>
      </c>
      <c r="G836" t="s">
        <v>3724</v>
      </c>
      <c r="J836" t="s">
        <v>1728</v>
      </c>
    </row>
    <row r="837" spans="1:11" x14ac:dyDescent="0.55000000000000004">
      <c r="B837" t="s">
        <v>1382</v>
      </c>
      <c r="C837" t="s">
        <v>251</v>
      </c>
      <c r="D837">
        <v>62</v>
      </c>
      <c r="E837" s="2">
        <f t="shared" si="15"/>
        <v>0.63265306122448983</v>
      </c>
      <c r="F837" s="4" t="s">
        <v>282</v>
      </c>
      <c r="G837" t="s">
        <v>3724</v>
      </c>
      <c r="J837" t="s">
        <v>1729</v>
      </c>
    </row>
    <row r="838" spans="1:11" x14ac:dyDescent="0.55000000000000004">
      <c r="B838" t="s">
        <v>1382</v>
      </c>
      <c r="C838" t="s">
        <v>251</v>
      </c>
      <c r="D838">
        <v>63</v>
      </c>
      <c r="E838" s="2">
        <f t="shared" si="15"/>
        <v>0.6428571428571429</v>
      </c>
      <c r="F838" s="4" t="s">
        <v>484</v>
      </c>
      <c r="G838" t="s">
        <v>3724</v>
      </c>
      <c r="H838">
        <v>25</v>
      </c>
      <c r="J838" t="s">
        <v>1365</v>
      </c>
    </row>
    <row r="839" spans="1:11" x14ac:dyDescent="0.55000000000000004">
      <c r="B839" t="s">
        <v>1382</v>
      </c>
      <c r="C839" t="s">
        <v>251</v>
      </c>
      <c r="D839">
        <v>64</v>
      </c>
      <c r="E839" s="2">
        <f t="shared" si="15"/>
        <v>0.65306122448979587</v>
      </c>
      <c r="F839" s="4" t="s">
        <v>300</v>
      </c>
      <c r="G839" t="s">
        <v>3724</v>
      </c>
      <c r="J839" t="s">
        <v>328</v>
      </c>
    </row>
    <row r="840" spans="1:11" x14ac:dyDescent="0.55000000000000004">
      <c r="B840" t="s">
        <v>1382</v>
      </c>
      <c r="C840" t="s">
        <v>251</v>
      </c>
      <c r="D840">
        <v>65</v>
      </c>
      <c r="E840" s="2">
        <f t="shared" si="15"/>
        <v>0.66326530612244894</v>
      </c>
      <c r="F840" s="4" t="s">
        <v>274</v>
      </c>
      <c r="G840" t="s">
        <v>3724</v>
      </c>
      <c r="J840" t="s">
        <v>1730</v>
      </c>
    </row>
    <row r="841" spans="1:11" x14ac:dyDescent="0.55000000000000004">
      <c r="B841" t="s">
        <v>1382</v>
      </c>
      <c r="C841" t="s">
        <v>251</v>
      </c>
      <c r="D841">
        <v>66</v>
      </c>
      <c r="E841" s="2">
        <f t="shared" ref="E841:E873" si="16">D841/98</f>
        <v>0.67346938775510201</v>
      </c>
      <c r="F841" s="4" t="s">
        <v>313</v>
      </c>
      <c r="G841" t="s">
        <v>3724</v>
      </c>
      <c r="J841" t="s">
        <v>1731</v>
      </c>
    </row>
    <row r="842" spans="1:11" x14ac:dyDescent="0.55000000000000004">
      <c r="A842" s="8"/>
      <c r="B842" s="8" t="s">
        <v>1382</v>
      </c>
      <c r="C842" s="8" t="s">
        <v>251</v>
      </c>
      <c r="D842" s="8">
        <v>67</v>
      </c>
      <c r="E842" s="9">
        <f t="shared" si="16"/>
        <v>0.68367346938775508</v>
      </c>
      <c r="F842" s="10" t="s">
        <v>310</v>
      </c>
      <c r="G842" s="8" t="s">
        <v>3726</v>
      </c>
      <c r="H842" s="8"/>
      <c r="I842" s="8"/>
      <c r="J842" s="8" t="s">
        <v>311</v>
      </c>
      <c r="K842" s="8"/>
    </row>
    <row r="843" spans="1:11" x14ac:dyDescent="0.55000000000000004">
      <c r="B843" t="s">
        <v>1382</v>
      </c>
      <c r="C843" t="s">
        <v>251</v>
      </c>
      <c r="D843">
        <v>68</v>
      </c>
      <c r="E843" s="2">
        <f t="shared" si="16"/>
        <v>0.69387755102040816</v>
      </c>
      <c r="F843" s="4" t="s">
        <v>254</v>
      </c>
      <c r="G843" t="s">
        <v>3724</v>
      </c>
      <c r="J843" t="s">
        <v>1732</v>
      </c>
    </row>
    <row r="844" spans="1:11" x14ac:dyDescent="0.55000000000000004">
      <c r="B844" t="s">
        <v>1382</v>
      </c>
      <c r="C844" t="s">
        <v>251</v>
      </c>
      <c r="D844">
        <v>69</v>
      </c>
      <c r="E844" s="2">
        <f t="shared" si="16"/>
        <v>0.70408163265306123</v>
      </c>
      <c r="F844" s="4" t="s">
        <v>330</v>
      </c>
      <c r="G844" t="s">
        <v>3724</v>
      </c>
      <c r="J844" t="s">
        <v>1141</v>
      </c>
    </row>
    <row r="845" spans="1:11" x14ac:dyDescent="0.55000000000000004">
      <c r="B845" t="s">
        <v>1382</v>
      </c>
      <c r="C845" t="s">
        <v>251</v>
      </c>
      <c r="D845">
        <v>70</v>
      </c>
      <c r="E845" s="2">
        <f t="shared" si="16"/>
        <v>0.7142857142857143</v>
      </c>
      <c r="F845" s="4" t="s">
        <v>474</v>
      </c>
      <c r="G845" t="s">
        <v>3724</v>
      </c>
      <c r="H845">
        <v>26</v>
      </c>
      <c r="J845" t="s">
        <v>1146</v>
      </c>
    </row>
    <row r="846" spans="1:11" x14ac:dyDescent="0.55000000000000004">
      <c r="B846" t="s">
        <v>1382</v>
      </c>
      <c r="C846" t="s">
        <v>251</v>
      </c>
      <c r="D846">
        <v>71</v>
      </c>
      <c r="E846" s="2">
        <f t="shared" si="16"/>
        <v>0.72448979591836737</v>
      </c>
      <c r="F846" s="4" t="s">
        <v>291</v>
      </c>
      <c r="G846" t="s">
        <v>3722</v>
      </c>
      <c r="J846" t="s">
        <v>319</v>
      </c>
    </row>
    <row r="847" spans="1:11" x14ac:dyDescent="0.55000000000000004">
      <c r="B847" t="s">
        <v>1382</v>
      </c>
      <c r="C847" t="s">
        <v>251</v>
      </c>
      <c r="D847">
        <v>72</v>
      </c>
      <c r="E847" s="2">
        <f t="shared" si="16"/>
        <v>0.73469387755102045</v>
      </c>
      <c r="F847" s="4" t="s">
        <v>264</v>
      </c>
      <c r="G847" t="s">
        <v>3724</v>
      </c>
      <c r="J847" t="s">
        <v>1369</v>
      </c>
    </row>
    <row r="848" spans="1:11" x14ac:dyDescent="0.55000000000000004">
      <c r="B848" t="s">
        <v>1382</v>
      </c>
      <c r="C848" t="s">
        <v>251</v>
      </c>
      <c r="D848">
        <v>73</v>
      </c>
      <c r="E848" s="2">
        <f t="shared" si="16"/>
        <v>0.74489795918367352</v>
      </c>
      <c r="F848" s="4" t="s">
        <v>264</v>
      </c>
      <c r="G848" t="s">
        <v>3724</v>
      </c>
      <c r="J848" t="s">
        <v>323</v>
      </c>
    </row>
    <row r="849" spans="1:11" x14ac:dyDescent="0.55000000000000004">
      <c r="A849" s="8"/>
      <c r="B849" s="8" t="s">
        <v>1382</v>
      </c>
      <c r="C849" s="8" t="s">
        <v>251</v>
      </c>
      <c r="D849" s="8">
        <v>74</v>
      </c>
      <c r="E849" s="9">
        <f t="shared" si="16"/>
        <v>0.75510204081632648</v>
      </c>
      <c r="F849" s="10" t="s">
        <v>310</v>
      </c>
      <c r="G849" s="8" t="s">
        <v>3726</v>
      </c>
      <c r="H849" s="8"/>
      <c r="I849" s="8"/>
      <c r="J849" s="8" t="s">
        <v>1733</v>
      </c>
      <c r="K849" s="8"/>
    </row>
    <row r="850" spans="1:11" x14ac:dyDescent="0.55000000000000004">
      <c r="B850" t="s">
        <v>1382</v>
      </c>
      <c r="C850" t="s">
        <v>251</v>
      </c>
      <c r="D850">
        <v>75</v>
      </c>
      <c r="E850" s="2">
        <f t="shared" si="16"/>
        <v>0.76530612244897955</v>
      </c>
      <c r="F850" s="4" t="s">
        <v>274</v>
      </c>
      <c r="G850" t="s">
        <v>3724</v>
      </c>
      <c r="J850" t="s">
        <v>332</v>
      </c>
    </row>
    <row r="851" spans="1:11" x14ac:dyDescent="0.55000000000000004">
      <c r="B851" t="s">
        <v>1382</v>
      </c>
      <c r="C851" t="s">
        <v>251</v>
      </c>
      <c r="D851">
        <v>76</v>
      </c>
      <c r="E851" s="2">
        <f t="shared" si="16"/>
        <v>0.77551020408163263</v>
      </c>
      <c r="F851" s="4" t="s">
        <v>252</v>
      </c>
      <c r="G851" t="s">
        <v>3724</v>
      </c>
      <c r="J851" t="s">
        <v>293</v>
      </c>
    </row>
    <row r="852" spans="1:11" x14ac:dyDescent="0.55000000000000004">
      <c r="B852" t="s">
        <v>1382</v>
      </c>
      <c r="C852" t="s">
        <v>251</v>
      </c>
      <c r="D852">
        <v>77</v>
      </c>
      <c r="E852" s="2">
        <f t="shared" si="16"/>
        <v>0.7857142857142857</v>
      </c>
      <c r="F852" s="4" t="s">
        <v>418</v>
      </c>
      <c r="G852" t="s">
        <v>3721</v>
      </c>
      <c r="J852" t="s">
        <v>1734</v>
      </c>
    </row>
    <row r="853" spans="1:11" x14ac:dyDescent="0.55000000000000004">
      <c r="B853" t="s">
        <v>1382</v>
      </c>
      <c r="C853" t="s">
        <v>251</v>
      </c>
      <c r="D853">
        <v>78</v>
      </c>
      <c r="E853" s="2">
        <f t="shared" si="16"/>
        <v>0.79591836734693877</v>
      </c>
      <c r="F853" s="4" t="s">
        <v>348</v>
      </c>
      <c r="G853" t="s">
        <v>3724</v>
      </c>
      <c r="H853">
        <v>27</v>
      </c>
      <c r="J853" t="s">
        <v>1147</v>
      </c>
    </row>
    <row r="854" spans="1:11" x14ac:dyDescent="0.55000000000000004">
      <c r="B854" t="s">
        <v>1382</v>
      </c>
      <c r="C854" t="s">
        <v>251</v>
      </c>
      <c r="D854">
        <v>79</v>
      </c>
      <c r="E854" s="2">
        <f t="shared" si="16"/>
        <v>0.80612244897959184</v>
      </c>
      <c r="F854" s="4" t="s">
        <v>252</v>
      </c>
      <c r="G854" t="s">
        <v>3724</v>
      </c>
      <c r="J854" t="s">
        <v>1151</v>
      </c>
    </row>
    <row r="855" spans="1:11" x14ac:dyDescent="0.55000000000000004">
      <c r="B855" t="s">
        <v>1382</v>
      </c>
      <c r="C855" t="s">
        <v>251</v>
      </c>
      <c r="D855">
        <v>80</v>
      </c>
      <c r="E855" s="2">
        <f t="shared" si="16"/>
        <v>0.81632653061224492</v>
      </c>
      <c r="F855" s="4" t="s">
        <v>614</v>
      </c>
      <c r="G855" t="s">
        <v>3724</v>
      </c>
      <c r="H855">
        <v>28</v>
      </c>
      <c r="J855" t="s">
        <v>1157</v>
      </c>
    </row>
    <row r="856" spans="1:11" x14ac:dyDescent="0.55000000000000004">
      <c r="B856" t="s">
        <v>1382</v>
      </c>
      <c r="C856" t="s">
        <v>251</v>
      </c>
      <c r="D856">
        <v>81</v>
      </c>
      <c r="E856" s="2">
        <f t="shared" si="16"/>
        <v>0.82653061224489799</v>
      </c>
      <c r="F856" s="4" t="s">
        <v>326</v>
      </c>
      <c r="G856" t="s">
        <v>3724</v>
      </c>
      <c r="H856">
        <v>29</v>
      </c>
      <c r="J856" t="s">
        <v>327</v>
      </c>
    </row>
    <row r="857" spans="1:11" x14ac:dyDescent="0.55000000000000004">
      <c r="B857" t="s">
        <v>1382</v>
      </c>
      <c r="C857" t="s">
        <v>251</v>
      </c>
      <c r="D857">
        <v>82</v>
      </c>
      <c r="E857" s="2">
        <f t="shared" si="16"/>
        <v>0.83673469387755106</v>
      </c>
      <c r="F857" s="4" t="s">
        <v>296</v>
      </c>
      <c r="G857" t="s">
        <v>3724</v>
      </c>
      <c r="J857" t="s">
        <v>1370</v>
      </c>
    </row>
    <row r="858" spans="1:11" x14ac:dyDescent="0.55000000000000004">
      <c r="B858" t="s">
        <v>1382</v>
      </c>
      <c r="C858" t="s">
        <v>251</v>
      </c>
      <c r="D858">
        <v>83</v>
      </c>
      <c r="E858" s="2">
        <f t="shared" si="16"/>
        <v>0.84693877551020413</v>
      </c>
      <c r="F858" s="4" t="s">
        <v>305</v>
      </c>
      <c r="G858" t="s">
        <v>3723</v>
      </c>
      <c r="H858">
        <v>30</v>
      </c>
      <c r="I858" t="s">
        <v>3748</v>
      </c>
      <c r="J858" t="s">
        <v>312</v>
      </c>
    </row>
    <row r="859" spans="1:11" x14ac:dyDescent="0.55000000000000004">
      <c r="B859" t="s">
        <v>1382</v>
      </c>
      <c r="C859" t="s">
        <v>251</v>
      </c>
      <c r="D859">
        <v>84</v>
      </c>
      <c r="E859" s="2">
        <f t="shared" si="16"/>
        <v>0.8571428571428571</v>
      </c>
      <c r="F859" s="4" t="s">
        <v>276</v>
      </c>
      <c r="G859" t="s">
        <v>3724</v>
      </c>
      <c r="J859" t="s">
        <v>339</v>
      </c>
    </row>
    <row r="860" spans="1:11" x14ac:dyDescent="0.55000000000000004">
      <c r="A860" s="8"/>
      <c r="B860" s="8" t="s">
        <v>1382</v>
      </c>
      <c r="C860" s="8" t="s">
        <v>251</v>
      </c>
      <c r="D860" s="8">
        <v>85</v>
      </c>
      <c r="E860" s="9">
        <f t="shared" si="16"/>
        <v>0.86734693877551017</v>
      </c>
      <c r="F860" s="10" t="s">
        <v>310</v>
      </c>
      <c r="G860" s="8" t="s">
        <v>3726</v>
      </c>
      <c r="H860" s="8"/>
      <c r="I860" s="8"/>
      <c r="J860" s="8" t="s">
        <v>334</v>
      </c>
      <c r="K860" s="8"/>
    </row>
    <row r="861" spans="1:11" x14ac:dyDescent="0.55000000000000004">
      <c r="B861" t="s">
        <v>1382</v>
      </c>
      <c r="C861" t="s">
        <v>251</v>
      </c>
      <c r="D861">
        <v>86</v>
      </c>
      <c r="E861" s="2">
        <f t="shared" si="16"/>
        <v>0.87755102040816324</v>
      </c>
      <c r="F861" s="4" t="s">
        <v>254</v>
      </c>
      <c r="G861" t="s">
        <v>3724</v>
      </c>
      <c r="J861" t="s">
        <v>1155</v>
      </c>
    </row>
    <row r="862" spans="1:11" x14ac:dyDescent="0.55000000000000004">
      <c r="B862" t="s">
        <v>1382</v>
      </c>
      <c r="C862" t="s">
        <v>251</v>
      </c>
      <c r="D862">
        <v>87</v>
      </c>
      <c r="E862" s="2">
        <f t="shared" si="16"/>
        <v>0.88775510204081631</v>
      </c>
      <c r="F862" s="4" t="s">
        <v>330</v>
      </c>
      <c r="G862" t="s">
        <v>3724</v>
      </c>
      <c r="J862" t="s">
        <v>1154</v>
      </c>
    </row>
    <row r="863" spans="1:11" x14ac:dyDescent="0.55000000000000004">
      <c r="B863" t="s">
        <v>1382</v>
      </c>
      <c r="C863" t="s">
        <v>251</v>
      </c>
      <c r="D863">
        <v>88</v>
      </c>
      <c r="E863" s="2">
        <f t="shared" si="16"/>
        <v>0.89795918367346939</v>
      </c>
      <c r="F863" s="4" t="s">
        <v>330</v>
      </c>
      <c r="G863" t="s">
        <v>3724</v>
      </c>
      <c r="J863" t="s">
        <v>1735</v>
      </c>
    </row>
    <row r="864" spans="1:11" x14ac:dyDescent="0.55000000000000004">
      <c r="B864" t="s">
        <v>1382</v>
      </c>
      <c r="C864" t="s">
        <v>251</v>
      </c>
      <c r="D864">
        <v>89</v>
      </c>
      <c r="E864" s="2">
        <f t="shared" si="16"/>
        <v>0.90816326530612246</v>
      </c>
      <c r="F864" s="4" t="s">
        <v>284</v>
      </c>
      <c r="G864" t="s">
        <v>3721</v>
      </c>
      <c r="J864" t="s">
        <v>329</v>
      </c>
    </row>
    <row r="865" spans="1:11" x14ac:dyDescent="0.55000000000000004">
      <c r="B865" t="s">
        <v>1382</v>
      </c>
      <c r="C865" t="s">
        <v>251</v>
      </c>
      <c r="D865">
        <v>90</v>
      </c>
      <c r="E865" s="2">
        <f t="shared" si="16"/>
        <v>0.91836734693877553</v>
      </c>
      <c r="F865" s="4" t="s">
        <v>315</v>
      </c>
      <c r="G865" t="s">
        <v>3724</v>
      </c>
      <c r="J865" t="s">
        <v>342</v>
      </c>
    </row>
    <row r="866" spans="1:11" x14ac:dyDescent="0.55000000000000004">
      <c r="A866" s="8"/>
      <c r="B866" s="8" t="s">
        <v>1382</v>
      </c>
      <c r="C866" s="8" t="s">
        <v>251</v>
      </c>
      <c r="D866" s="8">
        <v>91</v>
      </c>
      <c r="E866" s="9">
        <f t="shared" si="16"/>
        <v>0.9285714285714286</v>
      </c>
      <c r="F866" s="10" t="s">
        <v>310</v>
      </c>
      <c r="G866" s="8" t="s">
        <v>3742</v>
      </c>
      <c r="H866" s="8"/>
      <c r="I866" s="8"/>
      <c r="J866" s="8" t="s">
        <v>337</v>
      </c>
      <c r="K866" s="8"/>
    </row>
    <row r="867" spans="1:11" x14ac:dyDescent="0.55000000000000004">
      <c r="B867" t="s">
        <v>1382</v>
      </c>
      <c r="C867" t="s">
        <v>251</v>
      </c>
      <c r="D867">
        <v>92</v>
      </c>
      <c r="E867" s="2">
        <f t="shared" si="16"/>
        <v>0.93877551020408168</v>
      </c>
      <c r="F867" s="4" t="s">
        <v>348</v>
      </c>
      <c r="G867" t="s">
        <v>3724</v>
      </c>
      <c r="J867" t="s">
        <v>349</v>
      </c>
    </row>
    <row r="868" spans="1:11" x14ac:dyDescent="0.55000000000000004">
      <c r="B868" t="s">
        <v>1382</v>
      </c>
      <c r="C868" t="s">
        <v>251</v>
      </c>
      <c r="D868">
        <v>93</v>
      </c>
      <c r="E868" s="2">
        <f t="shared" si="16"/>
        <v>0.94897959183673475</v>
      </c>
      <c r="F868" s="4" t="s">
        <v>252</v>
      </c>
      <c r="G868" t="s">
        <v>3724</v>
      </c>
      <c r="J868" t="s">
        <v>1736</v>
      </c>
    </row>
    <row r="869" spans="1:11" x14ac:dyDescent="0.55000000000000004">
      <c r="B869" t="s">
        <v>1382</v>
      </c>
      <c r="C869" t="s">
        <v>251</v>
      </c>
      <c r="D869">
        <v>94</v>
      </c>
      <c r="E869" s="2">
        <f t="shared" si="16"/>
        <v>0.95918367346938771</v>
      </c>
      <c r="F869" s="4" t="s">
        <v>326</v>
      </c>
      <c r="G869" t="s">
        <v>3724</v>
      </c>
      <c r="J869" t="s">
        <v>1152</v>
      </c>
    </row>
    <row r="870" spans="1:11" x14ac:dyDescent="0.55000000000000004">
      <c r="B870" t="s">
        <v>1382</v>
      </c>
      <c r="C870" t="s">
        <v>251</v>
      </c>
      <c r="D870">
        <v>95</v>
      </c>
      <c r="E870" s="2">
        <f t="shared" si="16"/>
        <v>0.96938775510204078</v>
      </c>
      <c r="F870" s="4" t="s">
        <v>252</v>
      </c>
      <c r="G870" t="s">
        <v>3724</v>
      </c>
      <c r="J870" t="s">
        <v>321</v>
      </c>
    </row>
    <row r="871" spans="1:11" x14ac:dyDescent="0.55000000000000004">
      <c r="B871" t="s">
        <v>1382</v>
      </c>
      <c r="C871" t="s">
        <v>251</v>
      </c>
      <c r="D871">
        <v>96</v>
      </c>
      <c r="E871" s="2">
        <f t="shared" si="16"/>
        <v>0.97959183673469385</v>
      </c>
      <c r="F871" s="4" t="s">
        <v>307</v>
      </c>
      <c r="G871" t="s">
        <v>3724</v>
      </c>
      <c r="H871">
        <v>31</v>
      </c>
      <c r="J871" t="s">
        <v>345</v>
      </c>
    </row>
    <row r="872" spans="1:11" x14ac:dyDescent="0.55000000000000004">
      <c r="B872" t="s">
        <v>1382</v>
      </c>
      <c r="C872" t="s">
        <v>251</v>
      </c>
      <c r="D872">
        <v>97</v>
      </c>
      <c r="E872" s="2">
        <f t="shared" si="16"/>
        <v>0.98979591836734693</v>
      </c>
      <c r="F872" s="4" t="s">
        <v>418</v>
      </c>
      <c r="G872" t="s">
        <v>3721</v>
      </c>
      <c r="J872" t="s">
        <v>1737</v>
      </c>
    </row>
    <row r="873" spans="1:11" x14ac:dyDescent="0.55000000000000004">
      <c r="B873" t="s">
        <v>1382</v>
      </c>
      <c r="C873" t="s">
        <v>251</v>
      </c>
      <c r="D873">
        <v>98</v>
      </c>
      <c r="E873" s="2">
        <f t="shared" si="16"/>
        <v>1</v>
      </c>
      <c r="F873" s="4" t="s">
        <v>315</v>
      </c>
      <c r="G873" t="s">
        <v>3724</v>
      </c>
      <c r="J873" t="s">
        <v>1738</v>
      </c>
    </row>
    <row r="874" spans="1:11" x14ac:dyDescent="0.55000000000000004">
      <c r="B874" t="s">
        <v>1382</v>
      </c>
      <c r="C874" t="s">
        <v>740</v>
      </c>
      <c r="D874" s="4">
        <v>1</v>
      </c>
      <c r="E874" s="2">
        <f>D874/52</f>
        <v>1.9230769230769232E-2</v>
      </c>
      <c r="F874" s="4" t="s">
        <v>264</v>
      </c>
      <c r="G874" t="s">
        <v>3724</v>
      </c>
      <c r="H874" s="4">
        <v>1</v>
      </c>
      <c r="I874" s="4" t="s">
        <v>2121</v>
      </c>
      <c r="J874" s="4" t="s">
        <v>745</v>
      </c>
      <c r="K874" s="4" t="s">
        <v>746</v>
      </c>
    </row>
    <row r="875" spans="1:11" x14ac:dyDescent="0.55000000000000004">
      <c r="B875" t="s">
        <v>1382</v>
      </c>
      <c r="C875" t="s">
        <v>740</v>
      </c>
      <c r="D875" s="4">
        <v>2</v>
      </c>
      <c r="E875" s="2">
        <f t="shared" ref="E875:E925" si="17">D875/52</f>
        <v>3.8461538461538464E-2</v>
      </c>
      <c r="F875" s="4" t="s">
        <v>274</v>
      </c>
      <c r="G875" t="s">
        <v>3724</v>
      </c>
      <c r="H875" s="4">
        <v>2</v>
      </c>
      <c r="I875" s="4" t="s">
        <v>2121</v>
      </c>
      <c r="J875" s="4" t="s">
        <v>1258</v>
      </c>
      <c r="K875" s="4" t="s">
        <v>1739</v>
      </c>
    </row>
    <row r="876" spans="1:11" x14ac:dyDescent="0.55000000000000004">
      <c r="B876" t="s">
        <v>1382</v>
      </c>
      <c r="C876" t="s">
        <v>740</v>
      </c>
      <c r="D876" s="4">
        <v>3</v>
      </c>
      <c r="E876" s="2">
        <f t="shared" si="17"/>
        <v>5.7692307692307696E-2</v>
      </c>
      <c r="F876" s="4" t="s">
        <v>274</v>
      </c>
      <c r="G876" t="s">
        <v>3724</v>
      </c>
      <c r="H876" s="4"/>
      <c r="I876" s="4"/>
      <c r="J876" s="4" t="s">
        <v>747</v>
      </c>
      <c r="K876" s="4" t="s">
        <v>748</v>
      </c>
    </row>
    <row r="877" spans="1:11" x14ac:dyDescent="0.55000000000000004">
      <c r="B877" t="s">
        <v>1382</v>
      </c>
      <c r="C877" t="s">
        <v>740</v>
      </c>
      <c r="D877" s="4">
        <v>4</v>
      </c>
      <c r="E877" s="2">
        <f t="shared" si="17"/>
        <v>7.6923076923076927E-2</v>
      </c>
      <c r="F877" s="4" t="s">
        <v>274</v>
      </c>
      <c r="G877" t="s">
        <v>3724</v>
      </c>
      <c r="H877" s="4"/>
      <c r="I877" s="4"/>
      <c r="J877" s="4" t="s">
        <v>741</v>
      </c>
      <c r="K877" s="4" t="s">
        <v>742</v>
      </c>
    </row>
    <row r="878" spans="1:11" x14ac:dyDescent="0.55000000000000004">
      <c r="B878" t="s">
        <v>1382</v>
      </c>
      <c r="C878" t="s">
        <v>740</v>
      </c>
      <c r="D878" s="4">
        <v>5</v>
      </c>
      <c r="E878" s="2">
        <f t="shared" si="17"/>
        <v>9.6153846153846159E-2</v>
      </c>
      <c r="F878" s="4" t="s">
        <v>252</v>
      </c>
      <c r="G878" t="s">
        <v>3724</v>
      </c>
      <c r="H878" s="4">
        <v>3</v>
      </c>
      <c r="I878" s="4" t="s">
        <v>2121</v>
      </c>
      <c r="J878" s="4" t="s">
        <v>755</v>
      </c>
      <c r="K878" s="4" t="s">
        <v>756</v>
      </c>
    </row>
    <row r="879" spans="1:11" x14ac:dyDescent="0.55000000000000004">
      <c r="B879" t="s">
        <v>1382</v>
      </c>
      <c r="C879" t="s">
        <v>740</v>
      </c>
      <c r="D879" s="4">
        <v>6</v>
      </c>
      <c r="E879" s="2">
        <f t="shared" si="17"/>
        <v>0.11538461538461539</v>
      </c>
      <c r="F879" s="4" t="s">
        <v>300</v>
      </c>
      <c r="G879" t="s">
        <v>3724</v>
      </c>
      <c r="H879" s="4">
        <v>4</v>
      </c>
      <c r="I879" s="4" t="s">
        <v>2121</v>
      </c>
      <c r="J879" s="4" t="s">
        <v>785</v>
      </c>
      <c r="K879" s="4" t="s">
        <v>1259</v>
      </c>
    </row>
    <row r="880" spans="1:11" x14ac:dyDescent="0.55000000000000004">
      <c r="B880" t="s">
        <v>1382</v>
      </c>
      <c r="C880" t="s">
        <v>740</v>
      </c>
      <c r="D880" s="4">
        <v>7</v>
      </c>
      <c r="E880" s="2">
        <f t="shared" si="17"/>
        <v>0.13461538461538461</v>
      </c>
      <c r="F880" s="4" t="s">
        <v>276</v>
      </c>
      <c r="G880" t="s">
        <v>3724</v>
      </c>
      <c r="H880" s="4">
        <v>5</v>
      </c>
      <c r="I880" s="4" t="s">
        <v>2121</v>
      </c>
      <c r="J880" s="4" t="s">
        <v>753</v>
      </c>
      <c r="K880" s="4" t="s">
        <v>754</v>
      </c>
    </row>
    <row r="881" spans="2:11" x14ac:dyDescent="0.55000000000000004">
      <c r="B881" t="s">
        <v>1382</v>
      </c>
      <c r="C881" t="s">
        <v>740</v>
      </c>
      <c r="D881" s="4">
        <v>8</v>
      </c>
      <c r="E881" s="2">
        <f t="shared" si="17"/>
        <v>0.15384615384615385</v>
      </c>
      <c r="F881" s="4" t="s">
        <v>510</v>
      </c>
      <c r="G881" t="s">
        <v>3722</v>
      </c>
      <c r="H881" s="4">
        <v>6</v>
      </c>
      <c r="I881" s="4" t="s">
        <v>2121</v>
      </c>
      <c r="J881" s="4" t="s">
        <v>761</v>
      </c>
      <c r="K881" s="4" t="s">
        <v>762</v>
      </c>
    </row>
    <row r="882" spans="2:11" x14ac:dyDescent="0.55000000000000004">
      <c r="B882" t="s">
        <v>1382</v>
      </c>
      <c r="C882" t="s">
        <v>740</v>
      </c>
      <c r="D882" s="4">
        <v>9</v>
      </c>
      <c r="E882" s="2">
        <f t="shared" si="17"/>
        <v>0.17307692307692307</v>
      </c>
      <c r="F882" s="4" t="s">
        <v>474</v>
      </c>
      <c r="G882" t="s">
        <v>3724</v>
      </c>
      <c r="H882" s="4">
        <v>7</v>
      </c>
      <c r="I882" s="4" t="s">
        <v>2121</v>
      </c>
      <c r="J882" s="4" t="s">
        <v>757</v>
      </c>
      <c r="K882" s="4" t="s">
        <v>758</v>
      </c>
    </row>
    <row r="883" spans="2:11" x14ac:dyDescent="0.55000000000000004">
      <c r="B883" t="s">
        <v>1382</v>
      </c>
      <c r="C883" t="s">
        <v>740</v>
      </c>
      <c r="D883" s="4">
        <v>10</v>
      </c>
      <c r="E883" s="2">
        <f t="shared" si="17"/>
        <v>0.19230769230769232</v>
      </c>
      <c r="F883" s="4" t="s">
        <v>614</v>
      </c>
      <c r="G883" t="s">
        <v>3724</v>
      </c>
      <c r="H883" s="4">
        <v>8</v>
      </c>
      <c r="I883" s="4" t="s">
        <v>2121</v>
      </c>
      <c r="J883" s="4" t="s">
        <v>777</v>
      </c>
      <c r="K883" s="4" t="s">
        <v>778</v>
      </c>
    </row>
    <row r="884" spans="2:11" x14ac:dyDescent="0.55000000000000004">
      <c r="B884" t="s">
        <v>1382</v>
      </c>
      <c r="C884" t="s">
        <v>740</v>
      </c>
      <c r="D884" s="4">
        <v>11</v>
      </c>
      <c r="E884" s="2">
        <f t="shared" si="17"/>
        <v>0.21153846153846154</v>
      </c>
      <c r="F884" s="4" t="s">
        <v>305</v>
      </c>
      <c r="G884" t="s">
        <v>3723</v>
      </c>
      <c r="H884" s="4">
        <v>9</v>
      </c>
      <c r="I884" s="4" t="s">
        <v>2121</v>
      </c>
      <c r="J884" s="4" t="s">
        <v>805</v>
      </c>
      <c r="K884" s="4" t="s">
        <v>806</v>
      </c>
    </row>
    <row r="885" spans="2:11" x14ac:dyDescent="0.55000000000000004">
      <c r="B885" t="s">
        <v>1382</v>
      </c>
      <c r="C885" t="s">
        <v>740</v>
      </c>
      <c r="D885" s="4">
        <v>12</v>
      </c>
      <c r="E885" s="2">
        <f t="shared" si="17"/>
        <v>0.23076923076923078</v>
      </c>
      <c r="F885" s="4" t="s">
        <v>274</v>
      </c>
      <c r="G885" t="s">
        <v>3724</v>
      </c>
      <c r="H885" s="4"/>
      <c r="I885" s="4"/>
      <c r="J885" s="4" t="s">
        <v>1263</v>
      </c>
      <c r="K885" s="4" t="s">
        <v>1264</v>
      </c>
    </row>
    <row r="886" spans="2:11" x14ac:dyDescent="0.55000000000000004">
      <c r="B886" t="s">
        <v>1382</v>
      </c>
      <c r="C886" t="s">
        <v>740</v>
      </c>
      <c r="D886" s="4">
        <v>13</v>
      </c>
      <c r="E886" s="2">
        <f t="shared" si="17"/>
        <v>0.25</v>
      </c>
      <c r="F886" s="4" t="s">
        <v>510</v>
      </c>
      <c r="G886" t="s">
        <v>3722</v>
      </c>
      <c r="H886" s="4"/>
      <c r="I886" s="4"/>
      <c r="J886" s="4" t="s">
        <v>1740</v>
      </c>
      <c r="K886" s="4" t="s">
        <v>770</v>
      </c>
    </row>
    <row r="887" spans="2:11" x14ac:dyDescent="0.55000000000000004">
      <c r="B887" t="s">
        <v>1382</v>
      </c>
      <c r="C887" t="s">
        <v>740</v>
      </c>
      <c r="D887" s="4">
        <v>14</v>
      </c>
      <c r="E887" s="2">
        <f t="shared" si="17"/>
        <v>0.26923076923076922</v>
      </c>
      <c r="F887" s="4" t="s">
        <v>614</v>
      </c>
      <c r="G887" t="s">
        <v>3724</v>
      </c>
      <c r="H887" s="4"/>
      <c r="I887" s="4"/>
      <c r="J887" s="4" t="s">
        <v>759</v>
      </c>
      <c r="K887" s="4" t="s">
        <v>760</v>
      </c>
    </row>
    <row r="888" spans="2:11" x14ac:dyDescent="0.55000000000000004">
      <c r="B888" t="s">
        <v>1382</v>
      </c>
      <c r="C888" t="s">
        <v>740</v>
      </c>
      <c r="D888" s="4">
        <v>15</v>
      </c>
      <c r="E888" s="2">
        <f t="shared" si="17"/>
        <v>0.28846153846153844</v>
      </c>
      <c r="F888" s="4" t="s">
        <v>262</v>
      </c>
      <c r="G888" t="s">
        <v>3723</v>
      </c>
      <c r="H888" s="4">
        <v>10</v>
      </c>
      <c r="I888" s="4" t="s">
        <v>3723</v>
      </c>
      <c r="J888" s="4" t="s">
        <v>751</v>
      </c>
      <c r="K888" s="4" t="s">
        <v>752</v>
      </c>
    </row>
    <row r="889" spans="2:11" x14ac:dyDescent="0.55000000000000004">
      <c r="B889" t="s">
        <v>1382</v>
      </c>
      <c r="C889" t="s">
        <v>740</v>
      </c>
      <c r="D889" s="4">
        <v>16</v>
      </c>
      <c r="E889" s="2">
        <f t="shared" si="17"/>
        <v>0.30769230769230771</v>
      </c>
      <c r="F889" s="4" t="s">
        <v>252</v>
      </c>
      <c r="G889" t="s">
        <v>3724</v>
      </c>
      <c r="H889" s="4"/>
      <c r="I889" s="4"/>
      <c r="J889" s="4" t="s">
        <v>767</v>
      </c>
      <c r="K889" s="4" t="s">
        <v>768</v>
      </c>
    </row>
    <row r="890" spans="2:11" x14ac:dyDescent="0.55000000000000004">
      <c r="B890" t="s">
        <v>1382</v>
      </c>
      <c r="C890" t="s">
        <v>740</v>
      </c>
      <c r="D890" s="4">
        <v>17</v>
      </c>
      <c r="E890" s="2">
        <f t="shared" si="17"/>
        <v>0.32692307692307693</v>
      </c>
      <c r="F890" s="4" t="s">
        <v>1088</v>
      </c>
      <c r="G890" t="s">
        <v>3726</v>
      </c>
      <c r="H890" s="4">
        <v>11</v>
      </c>
      <c r="I890" s="4" t="s">
        <v>3726</v>
      </c>
      <c r="J890" s="4" t="s">
        <v>1314</v>
      </c>
      <c r="K890" s="4" t="s">
        <v>1741</v>
      </c>
    </row>
    <row r="891" spans="2:11" x14ac:dyDescent="0.55000000000000004">
      <c r="B891" t="s">
        <v>1382</v>
      </c>
      <c r="C891" t="s">
        <v>740</v>
      </c>
      <c r="D891" s="4">
        <v>18</v>
      </c>
      <c r="E891" s="2">
        <f t="shared" si="17"/>
        <v>0.34615384615384615</v>
      </c>
      <c r="F891" s="4" t="s">
        <v>305</v>
      </c>
      <c r="G891" t="s">
        <v>3723</v>
      </c>
      <c r="H891" s="4"/>
      <c r="I891" s="4"/>
      <c r="J891" s="4" t="s">
        <v>809</v>
      </c>
      <c r="K891" s="4" t="s">
        <v>810</v>
      </c>
    </row>
    <row r="892" spans="2:11" x14ac:dyDescent="0.55000000000000004">
      <c r="B892" t="s">
        <v>1382</v>
      </c>
      <c r="C892" t="s">
        <v>740</v>
      </c>
      <c r="D892" s="4">
        <v>19</v>
      </c>
      <c r="E892" s="2">
        <f t="shared" si="17"/>
        <v>0.36538461538461536</v>
      </c>
      <c r="F892" s="4" t="s">
        <v>315</v>
      </c>
      <c r="G892" t="s">
        <v>3724</v>
      </c>
      <c r="H892" s="4">
        <v>12</v>
      </c>
      <c r="I892" s="4" t="s">
        <v>3725</v>
      </c>
      <c r="J892" s="4" t="s">
        <v>1261</v>
      </c>
      <c r="K892" s="4" t="s">
        <v>750</v>
      </c>
    </row>
    <row r="893" spans="2:11" x14ac:dyDescent="0.55000000000000004">
      <c r="B893" t="s">
        <v>1382</v>
      </c>
      <c r="C893" t="s">
        <v>740</v>
      </c>
      <c r="D893" s="4">
        <v>20</v>
      </c>
      <c r="E893" s="2">
        <f t="shared" si="17"/>
        <v>0.38461538461538464</v>
      </c>
      <c r="F893" s="4" t="s">
        <v>305</v>
      </c>
      <c r="G893" t="s">
        <v>3723</v>
      </c>
      <c r="H893" s="4"/>
      <c r="I893" s="4"/>
      <c r="J893" s="4" t="s">
        <v>1265</v>
      </c>
      <c r="K893" s="4" t="s">
        <v>1266</v>
      </c>
    </row>
    <row r="894" spans="2:11" x14ac:dyDescent="0.55000000000000004">
      <c r="B894" t="s">
        <v>1382</v>
      </c>
      <c r="C894" t="s">
        <v>740</v>
      </c>
      <c r="D894" s="4">
        <v>21</v>
      </c>
      <c r="E894" s="2">
        <f t="shared" si="17"/>
        <v>0.40384615384615385</v>
      </c>
      <c r="F894" s="4" t="s">
        <v>254</v>
      </c>
      <c r="G894" t="s">
        <v>3724</v>
      </c>
      <c r="H894" s="4">
        <v>13</v>
      </c>
      <c r="I894" s="4" t="s">
        <v>2122</v>
      </c>
      <c r="J894" s="4" t="s">
        <v>1742</v>
      </c>
      <c r="K894" s="4" t="s">
        <v>1272</v>
      </c>
    </row>
    <row r="895" spans="2:11" x14ac:dyDescent="0.55000000000000004">
      <c r="B895" t="s">
        <v>1382</v>
      </c>
      <c r="C895" t="s">
        <v>740</v>
      </c>
      <c r="D895" s="4">
        <v>22</v>
      </c>
      <c r="E895" s="2">
        <f t="shared" si="17"/>
        <v>0.42307692307692307</v>
      </c>
      <c r="F895" s="4" t="s">
        <v>305</v>
      </c>
      <c r="G895" t="s">
        <v>3723</v>
      </c>
      <c r="H895" s="4"/>
      <c r="I895" s="4"/>
      <c r="J895" s="4" t="s">
        <v>795</v>
      </c>
      <c r="K895" s="4" t="s">
        <v>796</v>
      </c>
    </row>
    <row r="896" spans="2:11" x14ac:dyDescent="0.55000000000000004">
      <c r="B896" t="s">
        <v>1382</v>
      </c>
      <c r="C896" t="s">
        <v>740</v>
      </c>
      <c r="D896" s="4">
        <v>23</v>
      </c>
      <c r="E896" s="2">
        <f t="shared" si="17"/>
        <v>0.44230769230769229</v>
      </c>
      <c r="F896" s="4" t="s">
        <v>418</v>
      </c>
      <c r="G896" t="s">
        <v>3721</v>
      </c>
      <c r="H896" s="4">
        <v>14</v>
      </c>
      <c r="I896" s="4" t="s">
        <v>3728</v>
      </c>
      <c r="J896" s="4" t="s">
        <v>1743</v>
      </c>
      <c r="K896" s="4" t="s">
        <v>1262</v>
      </c>
    </row>
    <row r="897" spans="1:11" x14ac:dyDescent="0.55000000000000004">
      <c r="B897" t="s">
        <v>1382</v>
      </c>
      <c r="C897" t="s">
        <v>740</v>
      </c>
      <c r="D897" s="4">
        <v>24</v>
      </c>
      <c r="E897" s="2">
        <f t="shared" si="17"/>
        <v>0.46153846153846156</v>
      </c>
      <c r="F897" s="4" t="s">
        <v>1088</v>
      </c>
      <c r="G897" t="s">
        <v>3726</v>
      </c>
      <c r="H897" s="4"/>
      <c r="I897" s="4"/>
      <c r="J897" s="4" t="s">
        <v>1313</v>
      </c>
      <c r="K897" s="4" t="s">
        <v>1744</v>
      </c>
    </row>
    <row r="898" spans="1:11" x14ac:dyDescent="0.55000000000000004">
      <c r="B898" t="s">
        <v>1382</v>
      </c>
      <c r="C898" t="s">
        <v>740</v>
      </c>
      <c r="D898" s="4">
        <v>25</v>
      </c>
      <c r="E898" s="2">
        <f t="shared" si="17"/>
        <v>0.48076923076923078</v>
      </c>
      <c r="F898" s="4" t="s">
        <v>474</v>
      </c>
      <c r="G898" t="s">
        <v>3724</v>
      </c>
      <c r="H898" s="4"/>
      <c r="I898" s="4"/>
      <c r="J898" s="4" t="s">
        <v>1260</v>
      </c>
      <c r="K898" s="4" t="s">
        <v>766</v>
      </c>
    </row>
    <row r="899" spans="1:11" x14ac:dyDescent="0.55000000000000004">
      <c r="B899" t="s">
        <v>1382</v>
      </c>
      <c r="C899" t="s">
        <v>740</v>
      </c>
      <c r="D899" s="4">
        <v>26</v>
      </c>
      <c r="E899" s="2">
        <f t="shared" si="17"/>
        <v>0.5</v>
      </c>
      <c r="F899" s="4" t="s">
        <v>296</v>
      </c>
      <c r="G899" t="s">
        <v>3724</v>
      </c>
      <c r="H899" s="4">
        <v>15</v>
      </c>
      <c r="I899" s="4" t="s">
        <v>2122</v>
      </c>
      <c r="J899" s="4" t="s">
        <v>743</v>
      </c>
      <c r="K899" s="4" t="s">
        <v>744</v>
      </c>
    </row>
    <row r="900" spans="1:11" x14ac:dyDescent="0.55000000000000004">
      <c r="B900" t="s">
        <v>1382</v>
      </c>
      <c r="C900" t="s">
        <v>740</v>
      </c>
      <c r="D900" s="4">
        <v>27</v>
      </c>
      <c r="E900" s="2">
        <f t="shared" si="17"/>
        <v>0.51923076923076927</v>
      </c>
      <c r="F900" s="4" t="s">
        <v>291</v>
      </c>
      <c r="G900" t="s">
        <v>3722</v>
      </c>
      <c r="H900" s="4">
        <v>16</v>
      </c>
      <c r="I900" s="4" t="s">
        <v>3722</v>
      </c>
      <c r="J900" s="4" t="s">
        <v>763</v>
      </c>
      <c r="K900" s="4" t="s">
        <v>764</v>
      </c>
    </row>
    <row r="901" spans="1:11" x14ac:dyDescent="0.55000000000000004">
      <c r="B901" t="s">
        <v>1382</v>
      </c>
      <c r="C901" t="s">
        <v>740</v>
      </c>
      <c r="D901" s="4">
        <v>28</v>
      </c>
      <c r="E901" s="2">
        <f t="shared" si="17"/>
        <v>0.53846153846153844</v>
      </c>
      <c r="F901" s="4" t="s">
        <v>1088</v>
      </c>
      <c r="G901" t="s">
        <v>3726</v>
      </c>
      <c r="H901" s="4"/>
      <c r="I901" s="4"/>
      <c r="J901" s="4" t="s">
        <v>1315</v>
      </c>
      <c r="K901" s="4" t="s">
        <v>1745</v>
      </c>
    </row>
    <row r="902" spans="1:11" x14ac:dyDescent="0.55000000000000004">
      <c r="B902" t="s">
        <v>1382</v>
      </c>
      <c r="C902" t="s">
        <v>740</v>
      </c>
      <c r="D902" s="4">
        <v>29</v>
      </c>
      <c r="E902" s="2">
        <f t="shared" si="17"/>
        <v>0.55769230769230771</v>
      </c>
      <c r="F902" s="4" t="s">
        <v>1088</v>
      </c>
      <c r="G902" t="s">
        <v>3726</v>
      </c>
      <c r="H902" s="4"/>
      <c r="I902" s="4"/>
      <c r="J902" s="4" t="s">
        <v>1746</v>
      </c>
      <c r="K902" s="4" t="s">
        <v>1747</v>
      </c>
    </row>
    <row r="903" spans="1:11" x14ac:dyDescent="0.55000000000000004">
      <c r="B903" t="s">
        <v>1382</v>
      </c>
      <c r="C903" t="s">
        <v>740</v>
      </c>
      <c r="D903" s="4">
        <v>30</v>
      </c>
      <c r="E903" s="2">
        <f t="shared" si="17"/>
        <v>0.57692307692307687</v>
      </c>
      <c r="F903" s="4" t="s">
        <v>1088</v>
      </c>
      <c r="G903" t="s">
        <v>3726</v>
      </c>
      <c r="H903" s="4"/>
      <c r="I903" s="4"/>
      <c r="J903" s="4" t="s">
        <v>1748</v>
      </c>
      <c r="K903" s="4" t="s">
        <v>1749</v>
      </c>
    </row>
    <row r="904" spans="1:11" x14ac:dyDescent="0.55000000000000004">
      <c r="B904" t="s">
        <v>1382</v>
      </c>
      <c r="C904" t="s">
        <v>740</v>
      </c>
      <c r="D904" s="4">
        <v>31</v>
      </c>
      <c r="E904" s="2">
        <f t="shared" si="17"/>
        <v>0.59615384615384615</v>
      </c>
      <c r="F904" s="4" t="s">
        <v>252</v>
      </c>
      <c r="G904" t="s">
        <v>3724</v>
      </c>
      <c r="H904" s="4"/>
      <c r="I904" s="4"/>
      <c r="J904" s="4" t="s">
        <v>771</v>
      </c>
      <c r="K904" s="4" t="s">
        <v>1750</v>
      </c>
    </row>
    <row r="905" spans="1:11" x14ac:dyDescent="0.55000000000000004">
      <c r="A905" s="5"/>
      <c r="B905" s="5" t="s">
        <v>1382</v>
      </c>
      <c r="C905" s="5" t="s">
        <v>740</v>
      </c>
      <c r="D905" s="7">
        <v>32</v>
      </c>
      <c r="E905" s="6">
        <f t="shared" si="17"/>
        <v>0.61538461538461542</v>
      </c>
      <c r="F905" s="7" t="s">
        <v>471</v>
      </c>
      <c r="G905" s="5" t="s">
        <v>3742</v>
      </c>
      <c r="H905" s="7">
        <v>17</v>
      </c>
      <c r="I905" s="7" t="s">
        <v>2122</v>
      </c>
      <c r="J905" s="7" t="s">
        <v>773</v>
      </c>
      <c r="K905" s="7" t="s">
        <v>774</v>
      </c>
    </row>
    <row r="906" spans="1:11" x14ac:dyDescent="0.55000000000000004">
      <c r="B906" t="s">
        <v>1382</v>
      </c>
      <c r="C906" t="s">
        <v>740</v>
      </c>
      <c r="D906" s="4">
        <v>33</v>
      </c>
      <c r="E906" s="2">
        <f t="shared" si="17"/>
        <v>0.63461538461538458</v>
      </c>
      <c r="F906" s="4" t="s">
        <v>1088</v>
      </c>
      <c r="G906" t="s">
        <v>3726</v>
      </c>
      <c r="H906" s="4"/>
      <c r="I906" s="4"/>
      <c r="J906" s="4" t="s">
        <v>1751</v>
      </c>
      <c r="K906" s="4" t="s">
        <v>1752</v>
      </c>
    </row>
    <row r="907" spans="1:11" x14ac:dyDescent="0.55000000000000004">
      <c r="B907" t="s">
        <v>1382</v>
      </c>
      <c r="C907" t="s">
        <v>740</v>
      </c>
      <c r="D907" s="4">
        <v>34</v>
      </c>
      <c r="E907" s="2">
        <f t="shared" si="17"/>
        <v>0.65384615384615385</v>
      </c>
      <c r="F907" s="4" t="s">
        <v>348</v>
      </c>
      <c r="G907" t="s">
        <v>3724</v>
      </c>
      <c r="H907" s="4">
        <v>18</v>
      </c>
      <c r="I907" s="4"/>
      <c r="J907" s="4" t="s">
        <v>1753</v>
      </c>
      <c r="K907" s="4" t="s">
        <v>1754</v>
      </c>
    </row>
    <row r="908" spans="1:11" x14ac:dyDescent="0.55000000000000004">
      <c r="B908" t="s">
        <v>1382</v>
      </c>
      <c r="C908" t="s">
        <v>740</v>
      </c>
      <c r="D908" s="4">
        <v>35</v>
      </c>
      <c r="E908" s="2">
        <f t="shared" si="17"/>
        <v>0.67307692307692313</v>
      </c>
      <c r="F908" s="4" t="s">
        <v>313</v>
      </c>
      <c r="G908" t="s">
        <v>3724</v>
      </c>
      <c r="H908" s="4">
        <v>19</v>
      </c>
      <c r="I908" s="4"/>
      <c r="J908" s="4" t="s">
        <v>787</v>
      </c>
      <c r="K908" s="4" t="s">
        <v>788</v>
      </c>
    </row>
    <row r="909" spans="1:11" x14ac:dyDescent="0.55000000000000004">
      <c r="B909" t="s">
        <v>1382</v>
      </c>
      <c r="C909" t="s">
        <v>740</v>
      </c>
      <c r="D909" s="4">
        <v>36</v>
      </c>
      <c r="E909" s="2">
        <f t="shared" si="17"/>
        <v>0.69230769230769229</v>
      </c>
      <c r="F909" s="4" t="s">
        <v>305</v>
      </c>
      <c r="G909" t="s">
        <v>3723</v>
      </c>
      <c r="H909" s="4"/>
      <c r="I909" s="4"/>
      <c r="J909" s="4" t="s">
        <v>1267</v>
      </c>
      <c r="K909" s="4" t="s">
        <v>1268</v>
      </c>
    </row>
    <row r="910" spans="1:11" x14ac:dyDescent="0.55000000000000004">
      <c r="B910" t="s">
        <v>1382</v>
      </c>
      <c r="C910" t="s">
        <v>740</v>
      </c>
      <c r="D910" s="4">
        <v>37</v>
      </c>
      <c r="E910" s="2">
        <f t="shared" si="17"/>
        <v>0.71153846153846156</v>
      </c>
      <c r="F910" s="4" t="s">
        <v>264</v>
      </c>
      <c r="G910" t="s">
        <v>3724</v>
      </c>
      <c r="H910" s="4"/>
      <c r="I910" s="4"/>
      <c r="J910" s="4" t="s">
        <v>1755</v>
      </c>
      <c r="K910" s="4" t="s">
        <v>1756</v>
      </c>
    </row>
    <row r="911" spans="1:11" x14ac:dyDescent="0.55000000000000004">
      <c r="A911" s="11"/>
      <c r="B911" s="11" t="s">
        <v>1382</v>
      </c>
      <c r="C911" s="11" t="s">
        <v>740</v>
      </c>
      <c r="D911" s="13">
        <v>38</v>
      </c>
      <c r="E911" s="12">
        <f t="shared" si="17"/>
        <v>0.73076923076923073</v>
      </c>
      <c r="F911" s="13" t="s">
        <v>310</v>
      </c>
      <c r="G911" s="11" t="s">
        <v>3742</v>
      </c>
      <c r="H911" s="10">
        <v>20</v>
      </c>
      <c r="I911" s="10"/>
      <c r="J911" s="10" t="s">
        <v>779</v>
      </c>
      <c r="K911" s="10" t="s">
        <v>1757</v>
      </c>
    </row>
    <row r="912" spans="1:11" x14ac:dyDescent="0.55000000000000004">
      <c r="B912" t="s">
        <v>1382</v>
      </c>
      <c r="C912" t="s">
        <v>740</v>
      </c>
      <c r="D912" s="4">
        <v>39</v>
      </c>
      <c r="E912" s="2">
        <f t="shared" si="17"/>
        <v>0.75</v>
      </c>
      <c r="F912" s="4" t="s">
        <v>274</v>
      </c>
      <c r="G912" t="s">
        <v>3724</v>
      </c>
      <c r="H912" s="4"/>
      <c r="I912" s="4"/>
      <c r="J912" s="4" t="s">
        <v>1758</v>
      </c>
      <c r="K912" s="4" t="s">
        <v>790</v>
      </c>
    </row>
    <row r="913" spans="1:11" x14ac:dyDescent="0.55000000000000004">
      <c r="B913" t="s">
        <v>1382</v>
      </c>
      <c r="C913" t="s">
        <v>740</v>
      </c>
      <c r="D913" s="4">
        <v>40</v>
      </c>
      <c r="E913" s="2">
        <f t="shared" si="17"/>
        <v>0.76923076923076927</v>
      </c>
      <c r="F913" s="4" t="s">
        <v>1088</v>
      </c>
      <c r="G913" t="s">
        <v>3726</v>
      </c>
      <c r="H913" s="4"/>
      <c r="I913" s="4"/>
      <c r="J913" s="4" t="s">
        <v>1312</v>
      </c>
      <c r="K913" s="4" t="s">
        <v>1759</v>
      </c>
    </row>
    <row r="914" spans="1:11" x14ac:dyDescent="0.55000000000000004">
      <c r="B914" t="s">
        <v>1382</v>
      </c>
      <c r="C914" t="s">
        <v>740</v>
      </c>
      <c r="D914" s="4">
        <v>41</v>
      </c>
      <c r="E914" s="2">
        <f t="shared" si="17"/>
        <v>0.78846153846153844</v>
      </c>
      <c r="F914" s="4" t="s">
        <v>276</v>
      </c>
      <c r="G914" t="s">
        <v>3724</v>
      </c>
      <c r="H914" s="4"/>
      <c r="I914" s="4"/>
      <c r="J914" s="4" t="s">
        <v>1760</v>
      </c>
      <c r="K914" s="4" t="s">
        <v>1761</v>
      </c>
    </row>
    <row r="915" spans="1:11" x14ac:dyDescent="0.55000000000000004">
      <c r="B915" t="s">
        <v>1382</v>
      </c>
      <c r="C915" t="s">
        <v>740</v>
      </c>
      <c r="D915" s="4">
        <v>42</v>
      </c>
      <c r="E915" s="2">
        <f t="shared" si="17"/>
        <v>0.80769230769230771</v>
      </c>
      <c r="F915" s="4" t="s">
        <v>378</v>
      </c>
      <c r="G915" t="s">
        <v>3724</v>
      </c>
      <c r="H915" s="4">
        <v>21</v>
      </c>
      <c r="I915" s="4"/>
      <c r="J915" s="4" t="s">
        <v>1164</v>
      </c>
      <c r="K915" s="4" t="s">
        <v>1762</v>
      </c>
    </row>
    <row r="916" spans="1:11" x14ac:dyDescent="0.55000000000000004">
      <c r="B916" t="s">
        <v>1382</v>
      </c>
      <c r="C916" t="s">
        <v>740</v>
      </c>
      <c r="D916" s="4">
        <v>43</v>
      </c>
      <c r="E916" s="2">
        <f t="shared" si="17"/>
        <v>0.82692307692307687</v>
      </c>
      <c r="F916" s="4" t="s">
        <v>254</v>
      </c>
      <c r="G916" t="s">
        <v>3724</v>
      </c>
      <c r="H916" s="4"/>
      <c r="I916" s="4"/>
      <c r="J916" s="4" t="s">
        <v>791</v>
      </c>
      <c r="K916" s="4" t="s">
        <v>1763</v>
      </c>
    </row>
    <row r="917" spans="1:11" x14ac:dyDescent="0.55000000000000004">
      <c r="B917" t="s">
        <v>1382</v>
      </c>
      <c r="C917" t="s">
        <v>740</v>
      </c>
      <c r="D917" s="4">
        <v>44</v>
      </c>
      <c r="E917" s="2">
        <f t="shared" si="17"/>
        <v>0.84615384615384615</v>
      </c>
      <c r="F917" s="4" t="s">
        <v>276</v>
      </c>
      <c r="G917" t="s">
        <v>3724</v>
      </c>
      <c r="H917" s="4"/>
      <c r="I917" s="4"/>
      <c r="J917" s="4" t="s">
        <v>1764</v>
      </c>
      <c r="K917" s="4" t="s">
        <v>1765</v>
      </c>
    </row>
    <row r="918" spans="1:11" x14ac:dyDescent="0.55000000000000004">
      <c r="B918" t="s">
        <v>1382</v>
      </c>
      <c r="C918" t="s">
        <v>740</v>
      </c>
      <c r="D918" s="4">
        <v>45</v>
      </c>
      <c r="E918" s="2">
        <f t="shared" si="17"/>
        <v>0.86538461538461542</v>
      </c>
      <c r="F918" s="4" t="s">
        <v>252</v>
      </c>
      <c r="G918" t="s">
        <v>3724</v>
      </c>
      <c r="H918" s="4"/>
      <c r="I918" s="4"/>
      <c r="J918" s="4" t="s">
        <v>1766</v>
      </c>
      <c r="K918" s="4" t="s">
        <v>1767</v>
      </c>
    </row>
    <row r="919" spans="1:11" x14ac:dyDescent="0.55000000000000004">
      <c r="B919" t="s">
        <v>1382</v>
      </c>
      <c r="C919" t="s">
        <v>740</v>
      </c>
      <c r="D919" s="4">
        <v>46</v>
      </c>
      <c r="E919" s="2">
        <f t="shared" si="17"/>
        <v>0.88461538461538458</v>
      </c>
      <c r="F919" s="4" t="s">
        <v>348</v>
      </c>
      <c r="G919" t="s">
        <v>3724</v>
      </c>
      <c r="H919" s="4"/>
      <c r="I919" s="4"/>
      <c r="J919" s="4" t="s">
        <v>1768</v>
      </c>
      <c r="K919" s="4" t="s">
        <v>1769</v>
      </c>
    </row>
    <row r="920" spans="1:11" x14ac:dyDescent="0.55000000000000004">
      <c r="A920" s="11"/>
      <c r="B920" s="11" t="s">
        <v>1382</v>
      </c>
      <c r="C920" s="11" t="s">
        <v>740</v>
      </c>
      <c r="D920" s="13">
        <v>47</v>
      </c>
      <c r="E920" s="12">
        <f t="shared" si="17"/>
        <v>0.90384615384615385</v>
      </c>
      <c r="F920" s="13" t="s">
        <v>504</v>
      </c>
      <c r="G920" s="11" t="s">
        <v>3721</v>
      </c>
      <c r="H920" s="13">
        <v>22</v>
      </c>
      <c r="I920" s="13" t="s">
        <v>3749</v>
      </c>
      <c r="J920" s="13" t="s">
        <v>1316</v>
      </c>
      <c r="K920" s="13" t="s">
        <v>1770</v>
      </c>
    </row>
    <row r="921" spans="1:11" x14ac:dyDescent="0.55000000000000004">
      <c r="A921" s="8"/>
      <c r="B921" s="8" t="s">
        <v>1382</v>
      </c>
      <c r="C921" s="8" t="s">
        <v>740</v>
      </c>
      <c r="D921" s="10">
        <v>48</v>
      </c>
      <c r="E921" s="9">
        <f t="shared" si="17"/>
        <v>0.92307692307692313</v>
      </c>
      <c r="F921" s="10" t="s">
        <v>310</v>
      </c>
      <c r="G921" s="8" t="s">
        <v>3742</v>
      </c>
      <c r="H921" s="10"/>
      <c r="I921" s="10"/>
      <c r="J921" s="10" t="s">
        <v>1771</v>
      </c>
      <c r="K921" s="10" t="s">
        <v>1772</v>
      </c>
    </row>
    <row r="922" spans="1:11" x14ac:dyDescent="0.55000000000000004">
      <c r="B922" t="s">
        <v>1382</v>
      </c>
      <c r="C922" t="s">
        <v>740</v>
      </c>
      <c r="D922" s="4">
        <v>49</v>
      </c>
      <c r="E922" s="2">
        <f t="shared" si="17"/>
        <v>0.94230769230769229</v>
      </c>
      <c r="F922" s="4" t="s">
        <v>326</v>
      </c>
      <c r="G922" t="s">
        <v>3724</v>
      </c>
      <c r="H922" s="4">
        <v>23</v>
      </c>
      <c r="I922" s="4"/>
      <c r="J922" s="4" t="s">
        <v>781</v>
      </c>
      <c r="K922" s="4" t="s">
        <v>782</v>
      </c>
    </row>
    <row r="923" spans="1:11" x14ac:dyDescent="0.55000000000000004">
      <c r="B923" t="s">
        <v>1382</v>
      </c>
      <c r="C923" t="s">
        <v>740</v>
      </c>
      <c r="D923" s="4">
        <v>50</v>
      </c>
      <c r="E923" s="2">
        <f t="shared" si="17"/>
        <v>0.96153846153846156</v>
      </c>
      <c r="F923" s="4" t="s">
        <v>252</v>
      </c>
      <c r="G923" t="s">
        <v>3725</v>
      </c>
      <c r="H923" s="4"/>
      <c r="I923" s="4"/>
      <c r="J923" s="4" t="s">
        <v>1773</v>
      </c>
      <c r="K923" s="4" t="s">
        <v>1774</v>
      </c>
    </row>
    <row r="924" spans="1:11" x14ac:dyDescent="0.55000000000000004">
      <c r="B924" t="s">
        <v>1382</v>
      </c>
      <c r="C924" t="s">
        <v>740</v>
      </c>
      <c r="D924" s="4">
        <v>51</v>
      </c>
      <c r="E924" s="2">
        <f t="shared" si="17"/>
        <v>0.98076923076923073</v>
      </c>
      <c r="F924" s="4" t="s">
        <v>300</v>
      </c>
      <c r="G924" t="s">
        <v>3725</v>
      </c>
      <c r="H924" s="4"/>
      <c r="I924" s="4"/>
      <c r="J924" s="4" t="s">
        <v>1775</v>
      </c>
      <c r="K924" s="4" t="s">
        <v>1776</v>
      </c>
    </row>
    <row r="925" spans="1:11" x14ac:dyDescent="0.55000000000000004">
      <c r="B925" t="s">
        <v>1382</v>
      </c>
      <c r="C925" t="s">
        <v>740</v>
      </c>
      <c r="D925" s="4">
        <v>52</v>
      </c>
      <c r="E925" s="2">
        <f t="shared" si="17"/>
        <v>1</v>
      </c>
      <c r="F925" s="4" t="s">
        <v>442</v>
      </c>
      <c r="G925" t="s">
        <v>3727</v>
      </c>
      <c r="H925" s="4">
        <v>24</v>
      </c>
      <c r="I925" s="4" t="s">
        <v>3727</v>
      </c>
      <c r="J925" s="4" t="s">
        <v>1777</v>
      </c>
      <c r="K925" s="4" t="s">
        <v>1778</v>
      </c>
    </row>
  </sheetData>
  <autoFilter ref="A2:K925" xr:uid="{919D6C7D-0943-4886-88EE-0B41737A46BE}"/>
  <phoneticPr fontId="3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567773-0283-4BC6-9951-9297ED99EECB}">
  <dimension ref="A1:K803"/>
  <sheetViews>
    <sheetView zoomScale="79" zoomScaleNormal="79" workbookViewId="0">
      <pane xSplit="5" ySplit="2" topLeftCell="F618" activePane="bottomRight" state="frozen"/>
      <selection pane="topRight" activeCell="F1" sqref="F1"/>
      <selection pane="bottomLeft" activeCell="A3" sqref="A3"/>
      <selection pane="bottomRight" activeCell="G750" sqref="G750"/>
    </sheetView>
  </sheetViews>
  <sheetFormatPr defaultRowHeight="18" x14ac:dyDescent="0.55000000000000004"/>
  <cols>
    <col min="1" max="1" width="4.5" customWidth="1"/>
    <col min="2" max="2" width="30.4140625" customWidth="1"/>
    <col min="3" max="3" width="13.4140625" customWidth="1"/>
    <col min="7" max="7" width="29.33203125" bestFit="1" customWidth="1"/>
    <col min="8" max="8" width="11.6640625" customWidth="1"/>
    <col min="9" max="9" width="29.33203125" bestFit="1" customWidth="1"/>
    <col min="10" max="10" width="30.6640625" customWidth="1"/>
    <col min="11" max="11" width="38.5" customWidth="1"/>
  </cols>
  <sheetData>
    <row r="1" spans="1:11" x14ac:dyDescent="0.55000000000000004">
      <c r="A1" t="s">
        <v>0</v>
      </c>
    </row>
    <row r="2" spans="1:11" x14ac:dyDescent="0.55000000000000004">
      <c r="B2" t="s">
        <v>1</v>
      </c>
      <c r="C2" t="s">
        <v>2</v>
      </c>
      <c r="D2" t="s">
        <v>3</v>
      </c>
      <c r="E2" t="s">
        <v>4</v>
      </c>
      <c r="F2" t="s">
        <v>5</v>
      </c>
      <c r="G2" t="s">
        <v>3750</v>
      </c>
      <c r="H2" t="s">
        <v>2119</v>
      </c>
      <c r="I2" t="s">
        <v>2120</v>
      </c>
      <c r="J2" t="s">
        <v>7</v>
      </c>
      <c r="K2" t="s">
        <v>8</v>
      </c>
    </row>
    <row r="3" spans="1:11" x14ac:dyDescent="0.55000000000000004">
      <c r="B3" t="s">
        <v>1872</v>
      </c>
      <c r="C3" t="s">
        <v>10</v>
      </c>
      <c r="D3">
        <v>1</v>
      </c>
      <c r="E3" s="2">
        <f>D3/68</f>
        <v>1.4705882352941176E-2</v>
      </c>
      <c r="F3" s="4" t="s">
        <v>252</v>
      </c>
      <c r="G3" s="4" t="s">
        <v>3751</v>
      </c>
      <c r="H3">
        <v>1</v>
      </c>
      <c r="I3" t="s">
        <v>2121</v>
      </c>
      <c r="J3" t="s">
        <v>1372</v>
      </c>
      <c r="K3" t="s">
        <v>1373</v>
      </c>
    </row>
    <row r="4" spans="1:11" x14ac:dyDescent="0.55000000000000004">
      <c r="B4" t="s">
        <v>1872</v>
      </c>
      <c r="C4" t="s">
        <v>10</v>
      </c>
      <c r="D4">
        <v>2</v>
      </c>
      <c r="E4" s="2">
        <f t="shared" ref="E4:E67" si="0">D4/68</f>
        <v>2.9411764705882353E-2</v>
      </c>
      <c r="F4" s="4" t="s">
        <v>254</v>
      </c>
      <c r="G4" s="4" t="s">
        <v>3751</v>
      </c>
      <c r="H4">
        <v>2</v>
      </c>
      <c r="I4" t="s">
        <v>2121</v>
      </c>
      <c r="J4" t="s">
        <v>13</v>
      </c>
      <c r="K4" t="s">
        <v>1779</v>
      </c>
    </row>
    <row r="5" spans="1:11" x14ac:dyDescent="0.55000000000000004">
      <c r="B5" t="s">
        <v>1872</v>
      </c>
      <c r="C5" t="s">
        <v>10</v>
      </c>
      <c r="D5">
        <v>3</v>
      </c>
      <c r="E5" s="2">
        <f t="shared" si="0"/>
        <v>4.4117647058823532E-2</v>
      </c>
      <c r="F5" s="4" t="s">
        <v>300</v>
      </c>
      <c r="G5" s="4" t="s">
        <v>3751</v>
      </c>
      <c r="H5">
        <v>3</v>
      </c>
      <c r="I5" t="s">
        <v>2121</v>
      </c>
      <c r="J5" t="s">
        <v>33</v>
      </c>
      <c r="K5" t="s">
        <v>34</v>
      </c>
    </row>
    <row r="6" spans="1:11" x14ac:dyDescent="0.55000000000000004">
      <c r="B6" t="s">
        <v>1872</v>
      </c>
      <c r="C6" t="s">
        <v>10</v>
      </c>
      <c r="D6">
        <v>4</v>
      </c>
      <c r="E6" s="2">
        <f t="shared" si="0"/>
        <v>5.8823529411764705E-2</v>
      </c>
      <c r="F6" s="4" t="s">
        <v>300</v>
      </c>
      <c r="G6" s="4" t="s">
        <v>3751</v>
      </c>
      <c r="J6" t="s">
        <v>1321</v>
      </c>
      <c r="K6" t="s">
        <v>76</v>
      </c>
    </row>
    <row r="7" spans="1:11" x14ac:dyDescent="0.55000000000000004">
      <c r="B7" t="s">
        <v>1872</v>
      </c>
      <c r="C7" t="s">
        <v>10</v>
      </c>
      <c r="D7">
        <v>5</v>
      </c>
      <c r="E7" s="2">
        <f t="shared" si="0"/>
        <v>7.3529411764705885E-2</v>
      </c>
      <c r="F7" s="4" t="s">
        <v>300</v>
      </c>
      <c r="G7" s="4" t="s">
        <v>3751</v>
      </c>
      <c r="J7" t="s">
        <v>1385</v>
      </c>
      <c r="K7" t="s">
        <v>69</v>
      </c>
    </row>
    <row r="8" spans="1:11" x14ac:dyDescent="0.55000000000000004">
      <c r="B8" t="s">
        <v>1872</v>
      </c>
      <c r="C8" t="s">
        <v>10</v>
      </c>
      <c r="D8">
        <v>6</v>
      </c>
      <c r="E8" s="2">
        <f t="shared" si="0"/>
        <v>8.8235294117647065E-2</v>
      </c>
      <c r="F8" s="4" t="s">
        <v>252</v>
      </c>
      <c r="G8" s="4" t="s">
        <v>3751</v>
      </c>
      <c r="J8" t="s">
        <v>70</v>
      </c>
      <c r="K8" t="s">
        <v>71</v>
      </c>
    </row>
    <row r="9" spans="1:11" x14ac:dyDescent="0.55000000000000004">
      <c r="B9" t="s">
        <v>1872</v>
      </c>
      <c r="C9" t="s">
        <v>10</v>
      </c>
      <c r="D9">
        <v>7</v>
      </c>
      <c r="E9" s="2">
        <f t="shared" si="0"/>
        <v>0.10294117647058823</v>
      </c>
      <c r="F9" s="4" t="s">
        <v>274</v>
      </c>
      <c r="G9" s="4" t="s">
        <v>3751</v>
      </c>
      <c r="H9">
        <v>4</v>
      </c>
      <c r="I9" t="s">
        <v>2121</v>
      </c>
      <c r="J9" t="s">
        <v>99</v>
      </c>
      <c r="K9" t="s">
        <v>1160</v>
      </c>
    </row>
    <row r="10" spans="1:11" x14ac:dyDescent="0.55000000000000004">
      <c r="B10" t="s">
        <v>1872</v>
      </c>
      <c r="C10" t="s">
        <v>10</v>
      </c>
      <c r="D10">
        <v>8</v>
      </c>
      <c r="E10" s="2">
        <f t="shared" si="0"/>
        <v>0.11764705882352941</v>
      </c>
      <c r="F10" s="4" t="s">
        <v>264</v>
      </c>
      <c r="G10" s="4" t="s">
        <v>3751</v>
      </c>
      <c r="H10">
        <v>5</v>
      </c>
      <c r="I10" t="s">
        <v>2121</v>
      </c>
      <c r="J10" t="s">
        <v>1873</v>
      </c>
      <c r="K10" t="s">
        <v>1857</v>
      </c>
    </row>
    <row r="11" spans="1:11" x14ac:dyDescent="0.55000000000000004">
      <c r="B11" s="8" t="s">
        <v>1872</v>
      </c>
      <c r="C11" s="8" t="s">
        <v>10</v>
      </c>
      <c r="D11" s="8">
        <v>9</v>
      </c>
      <c r="E11" s="9">
        <f t="shared" si="0"/>
        <v>0.13235294117647059</v>
      </c>
      <c r="F11" s="10" t="s">
        <v>310</v>
      </c>
      <c r="G11" s="10" t="s">
        <v>3742</v>
      </c>
      <c r="H11" s="8">
        <v>6</v>
      </c>
      <c r="I11" s="8" t="s">
        <v>2121</v>
      </c>
      <c r="J11" s="8" t="s">
        <v>28</v>
      </c>
      <c r="K11" s="8" t="s">
        <v>29</v>
      </c>
    </row>
    <row r="12" spans="1:11" x14ac:dyDescent="0.55000000000000004">
      <c r="B12" t="s">
        <v>1872</v>
      </c>
      <c r="C12" t="s">
        <v>10</v>
      </c>
      <c r="D12">
        <v>10</v>
      </c>
      <c r="E12" s="2">
        <f t="shared" si="0"/>
        <v>0.14705882352941177</v>
      </c>
      <c r="F12" s="4" t="s">
        <v>474</v>
      </c>
      <c r="G12" s="4" t="s">
        <v>3751</v>
      </c>
      <c r="H12">
        <v>7</v>
      </c>
      <c r="I12" t="s">
        <v>2121</v>
      </c>
      <c r="J12" t="s">
        <v>1289</v>
      </c>
      <c r="K12" t="s">
        <v>1290</v>
      </c>
    </row>
    <row r="13" spans="1:11" x14ac:dyDescent="0.55000000000000004">
      <c r="B13" t="s">
        <v>1872</v>
      </c>
      <c r="C13" t="s">
        <v>10</v>
      </c>
      <c r="D13">
        <v>11</v>
      </c>
      <c r="E13" s="2">
        <f t="shared" si="0"/>
        <v>0.16176470588235295</v>
      </c>
      <c r="F13" s="4" t="s">
        <v>300</v>
      </c>
      <c r="G13" s="4" t="s">
        <v>3751</v>
      </c>
      <c r="J13" t="s">
        <v>22</v>
      </c>
      <c r="K13" t="s">
        <v>23</v>
      </c>
    </row>
    <row r="14" spans="1:11" x14ac:dyDescent="0.55000000000000004">
      <c r="B14" t="s">
        <v>1872</v>
      </c>
      <c r="C14" t="s">
        <v>10</v>
      </c>
      <c r="D14">
        <v>12</v>
      </c>
      <c r="E14" s="2">
        <f t="shared" si="0"/>
        <v>0.17647058823529413</v>
      </c>
      <c r="F14" s="4" t="s">
        <v>274</v>
      </c>
      <c r="G14" s="4" t="s">
        <v>3751</v>
      </c>
      <c r="J14" t="s">
        <v>16</v>
      </c>
      <c r="K14" t="s">
        <v>42</v>
      </c>
    </row>
    <row r="15" spans="1:11" x14ac:dyDescent="0.55000000000000004">
      <c r="B15" t="s">
        <v>1872</v>
      </c>
      <c r="C15" t="s">
        <v>10</v>
      </c>
      <c r="D15">
        <v>13</v>
      </c>
      <c r="E15" s="2">
        <f t="shared" si="0"/>
        <v>0.19117647058823528</v>
      </c>
      <c r="F15" s="4" t="s">
        <v>494</v>
      </c>
      <c r="G15" s="4" t="s">
        <v>3751</v>
      </c>
      <c r="H15">
        <v>8</v>
      </c>
      <c r="I15" t="s">
        <v>2121</v>
      </c>
      <c r="J15" t="s">
        <v>83</v>
      </c>
      <c r="K15" t="s">
        <v>1161</v>
      </c>
    </row>
    <row r="16" spans="1:11" x14ac:dyDescent="0.55000000000000004">
      <c r="B16" t="s">
        <v>1872</v>
      </c>
      <c r="C16" t="s">
        <v>10</v>
      </c>
      <c r="D16">
        <v>14</v>
      </c>
      <c r="E16" s="2">
        <f t="shared" si="0"/>
        <v>0.20588235294117646</v>
      </c>
      <c r="F16" s="4" t="s">
        <v>258</v>
      </c>
      <c r="G16" s="4" t="s">
        <v>3751</v>
      </c>
      <c r="H16">
        <v>9</v>
      </c>
      <c r="I16" t="s">
        <v>3725</v>
      </c>
      <c r="J16" t="s">
        <v>25</v>
      </c>
      <c r="K16" t="s">
        <v>26</v>
      </c>
    </row>
    <row r="17" spans="2:11" x14ac:dyDescent="0.55000000000000004">
      <c r="B17" t="s">
        <v>1872</v>
      </c>
      <c r="C17" t="s">
        <v>10</v>
      </c>
      <c r="D17">
        <v>15</v>
      </c>
      <c r="E17" s="2">
        <f t="shared" si="0"/>
        <v>0.22058823529411764</v>
      </c>
      <c r="F17" s="4" t="s">
        <v>300</v>
      </c>
      <c r="G17" s="4" t="s">
        <v>3751</v>
      </c>
      <c r="J17" t="s">
        <v>85</v>
      </c>
      <c r="K17" t="s">
        <v>86</v>
      </c>
    </row>
    <row r="18" spans="2:11" x14ac:dyDescent="0.55000000000000004">
      <c r="B18" t="s">
        <v>1872</v>
      </c>
      <c r="C18" t="s">
        <v>10</v>
      </c>
      <c r="D18">
        <v>16</v>
      </c>
      <c r="E18" s="2">
        <f t="shared" si="0"/>
        <v>0.23529411764705882</v>
      </c>
      <c r="F18" s="4" t="s">
        <v>1088</v>
      </c>
      <c r="G18" s="4" t="s">
        <v>3742</v>
      </c>
      <c r="H18">
        <v>10</v>
      </c>
      <c r="I18" t="s">
        <v>3726</v>
      </c>
      <c r="J18" t="s">
        <v>1398</v>
      </c>
      <c r="K18" t="s">
        <v>1331</v>
      </c>
    </row>
    <row r="19" spans="2:11" x14ac:dyDescent="0.55000000000000004">
      <c r="B19" t="s">
        <v>1872</v>
      </c>
      <c r="C19" t="s">
        <v>10</v>
      </c>
      <c r="D19">
        <v>17</v>
      </c>
      <c r="E19" s="2">
        <f t="shared" si="0"/>
        <v>0.25</v>
      </c>
      <c r="F19" s="4" t="s">
        <v>494</v>
      </c>
      <c r="G19" s="4" t="s">
        <v>3751</v>
      </c>
      <c r="J19" t="s">
        <v>89</v>
      </c>
      <c r="K19" t="s">
        <v>90</v>
      </c>
    </row>
    <row r="20" spans="2:11" x14ac:dyDescent="0.55000000000000004">
      <c r="B20" t="s">
        <v>1872</v>
      </c>
      <c r="C20" t="s">
        <v>10</v>
      </c>
      <c r="D20">
        <v>18</v>
      </c>
      <c r="E20" s="2">
        <f t="shared" si="0"/>
        <v>0.26470588235294118</v>
      </c>
      <c r="F20" s="4" t="s">
        <v>348</v>
      </c>
      <c r="G20" s="4" t="s">
        <v>3751</v>
      </c>
      <c r="H20">
        <v>11</v>
      </c>
      <c r="I20" t="s">
        <v>2122</v>
      </c>
      <c r="J20" t="s">
        <v>61</v>
      </c>
      <c r="K20" t="s">
        <v>62</v>
      </c>
    </row>
    <row r="21" spans="2:11" x14ac:dyDescent="0.55000000000000004">
      <c r="B21" s="8" t="s">
        <v>1872</v>
      </c>
      <c r="C21" s="8" t="s">
        <v>10</v>
      </c>
      <c r="D21" s="8">
        <v>19</v>
      </c>
      <c r="E21" s="9">
        <f t="shared" si="0"/>
        <v>0.27941176470588236</v>
      </c>
      <c r="F21" s="10" t="s">
        <v>310</v>
      </c>
      <c r="G21" s="10" t="s">
        <v>3742</v>
      </c>
      <c r="H21" s="8"/>
      <c r="I21" s="8"/>
      <c r="J21" s="8" t="s">
        <v>1374</v>
      </c>
      <c r="K21" s="8" t="s">
        <v>1375</v>
      </c>
    </row>
    <row r="22" spans="2:11" x14ac:dyDescent="0.55000000000000004">
      <c r="B22" t="s">
        <v>1872</v>
      </c>
      <c r="C22" t="s">
        <v>10</v>
      </c>
      <c r="D22">
        <v>20</v>
      </c>
      <c r="E22" s="2">
        <f t="shared" si="0"/>
        <v>0.29411764705882354</v>
      </c>
      <c r="F22" s="4" t="s">
        <v>418</v>
      </c>
      <c r="G22" s="4" t="s">
        <v>3721</v>
      </c>
      <c r="H22">
        <v>12</v>
      </c>
      <c r="I22" t="s">
        <v>3728</v>
      </c>
      <c r="J22" t="s">
        <v>1383</v>
      </c>
      <c r="K22" t="s">
        <v>1384</v>
      </c>
    </row>
    <row r="23" spans="2:11" x14ac:dyDescent="0.55000000000000004">
      <c r="B23" t="s">
        <v>1872</v>
      </c>
      <c r="C23" t="s">
        <v>10</v>
      </c>
      <c r="D23">
        <v>21</v>
      </c>
      <c r="E23" s="2">
        <f t="shared" si="0"/>
        <v>0.30882352941176472</v>
      </c>
      <c r="F23" s="4" t="s">
        <v>313</v>
      </c>
      <c r="G23" s="4" t="s">
        <v>3751</v>
      </c>
      <c r="H23">
        <v>13</v>
      </c>
      <c r="I23" t="s">
        <v>2122</v>
      </c>
      <c r="J23" t="s">
        <v>1293</v>
      </c>
      <c r="K23" t="s">
        <v>730</v>
      </c>
    </row>
    <row r="24" spans="2:11" x14ac:dyDescent="0.55000000000000004">
      <c r="B24" t="s">
        <v>1872</v>
      </c>
      <c r="C24" t="s">
        <v>10</v>
      </c>
      <c r="D24">
        <v>22</v>
      </c>
      <c r="E24" s="2">
        <f t="shared" si="0"/>
        <v>0.3235294117647059</v>
      </c>
      <c r="F24" s="4" t="s">
        <v>614</v>
      </c>
      <c r="G24" s="4" t="s">
        <v>3751</v>
      </c>
      <c r="H24">
        <v>14</v>
      </c>
      <c r="I24" t="s">
        <v>2122</v>
      </c>
      <c r="J24" t="s">
        <v>1291</v>
      </c>
      <c r="K24" t="s">
        <v>1322</v>
      </c>
    </row>
    <row r="25" spans="2:11" x14ac:dyDescent="0.55000000000000004">
      <c r="B25" s="8" t="s">
        <v>1872</v>
      </c>
      <c r="C25" s="8" t="s">
        <v>10</v>
      </c>
      <c r="D25" s="8">
        <v>23</v>
      </c>
      <c r="E25" s="9">
        <f t="shared" si="0"/>
        <v>0.33823529411764708</v>
      </c>
      <c r="F25" s="10" t="s">
        <v>310</v>
      </c>
      <c r="G25" s="10" t="s">
        <v>3742</v>
      </c>
      <c r="H25" s="8"/>
      <c r="I25" s="8"/>
      <c r="J25" s="8" t="s">
        <v>1781</v>
      </c>
      <c r="K25" s="8" t="s">
        <v>1782</v>
      </c>
    </row>
    <row r="26" spans="2:11" x14ac:dyDescent="0.55000000000000004">
      <c r="B26" t="s">
        <v>1872</v>
      </c>
      <c r="C26" t="s">
        <v>10</v>
      </c>
      <c r="D26">
        <v>24</v>
      </c>
      <c r="E26" s="2">
        <f t="shared" si="0"/>
        <v>0.35294117647058826</v>
      </c>
      <c r="F26" s="4" t="s">
        <v>305</v>
      </c>
      <c r="G26" s="4" t="s">
        <v>3748</v>
      </c>
      <c r="H26">
        <v>15</v>
      </c>
      <c r="I26" t="s">
        <v>3723</v>
      </c>
      <c r="J26" t="s">
        <v>87</v>
      </c>
      <c r="K26" t="s">
        <v>88</v>
      </c>
    </row>
    <row r="27" spans="2:11" x14ac:dyDescent="0.55000000000000004">
      <c r="B27" s="8" t="s">
        <v>1872</v>
      </c>
      <c r="C27" s="8" t="s">
        <v>10</v>
      </c>
      <c r="D27" s="8">
        <v>25</v>
      </c>
      <c r="E27" s="9">
        <f t="shared" si="0"/>
        <v>0.36764705882352944</v>
      </c>
      <c r="F27" s="10" t="s">
        <v>310</v>
      </c>
      <c r="G27" s="10" t="s">
        <v>3742</v>
      </c>
      <c r="H27" s="8"/>
      <c r="I27" s="8"/>
      <c r="J27" s="8" t="s">
        <v>43</v>
      </c>
      <c r="K27" s="8" t="s">
        <v>44</v>
      </c>
    </row>
    <row r="28" spans="2:11" x14ac:dyDescent="0.55000000000000004">
      <c r="B28" t="s">
        <v>1872</v>
      </c>
      <c r="C28" t="s">
        <v>10</v>
      </c>
      <c r="D28">
        <v>26</v>
      </c>
      <c r="E28" s="2">
        <f t="shared" si="0"/>
        <v>0.38235294117647056</v>
      </c>
      <c r="F28" s="4" t="s">
        <v>1088</v>
      </c>
      <c r="G28" s="4" t="s">
        <v>3742</v>
      </c>
      <c r="J28" t="s">
        <v>1395</v>
      </c>
      <c r="K28" t="s">
        <v>1396</v>
      </c>
    </row>
    <row r="29" spans="2:11" x14ac:dyDescent="0.55000000000000004">
      <c r="B29" t="s">
        <v>1872</v>
      </c>
      <c r="C29" t="s">
        <v>10</v>
      </c>
      <c r="D29">
        <v>27</v>
      </c>
      <c r="E29" s="2">
        <f t="shared" si="0"/>
        <v>0.39705882352941174</v>
      </c>
      <c r="F29" s="4" t="s">
        <v>291</v>
      </c>
      <c r="G29" s="4" t="s">
        <v>3722</v>
      </c>
      <c r="H29">
        <v>16</v>
      </c>
      <c r="I29" s="4" t="s">
        <v>3722</v>
      </c>
      <c r="J29" t="s">
        <v>1376</v>
      </c>
      <c r="K29" t="s">
        <v>1388</v>
      </c>
    </row>
    <row r="30" spans="2:11" x14ac:dyDescent="0.55000000000000004">
      <c r="B30" t="s">
        <v>1872</v>
      </c>
      <c r="C30" t="s">
        <v>10</v>
      </c>
      <c r="D30">
        <v>28</v>
      </c>
      <c r="E30" s="2">
        <f t="shared" si="0"/>
        <v>0.41176470588235292</v>
      </c>
      <c r="F30" s="4" t="s">
        <v>1088</v>
      </c>
      <c r="G30" s="4" t="s">
        <v>3742</v>
      </c>
      <c r="J30" t="s">
        <v>1324</v>
      </c>
      <c r="K30" t="s">
        <v>1327</v>
      </c>
    </row>
    <row r="31" spans="2:11" x14ac:dyDescent="0.55000000000000004">
      <c r="B31" t="s">
        <v>1872</v>
      </c>
      <c r="C31" t="s">
        <v>10</v>
      </c>
      <c r="D31">
        <v>29</v>
      </c>
      <c r="E31" s="2">
        <f t="shared" si="0"/>
        <v>0.4264705882352941</v>
      </c>
      <c r="F31" s="4" t="s">
        <v>252</v>
      </c>
      <c r="G31" s="4" t="s">
        <v>3751</v>
      </c>
      <c r="J31" t="s">
        <v>1399</v>
      </c>
      <c r="K31" t="s">
        <v>92</v>
      </c>
    </row>
    <row r="32" spans="2:11" x14ac:dyDescent="0.55000000000000004">
      <c r="B32" t="s">
        <v>1872</v>
      </c>
      <c r="C32" t="s">
        <v>10</v>
      </c>
      <c r="D32">
        <v>30</v>
      </c>
      <c r="E32" s="2">
        <f t="shared" si="0"/>
        <v>0.44117647058823528</v>
      </c>
      <c r="F32" s="4" t="s">
        <v>1088</v>
      </c>
      <c r="G32" s="4" t="s">
        <v>3742</v>
      </c>
      <c r="J32" t="s">
        <v>1330</v>
      </c>
      <c r="K32" t="s">
        <v>1325</v>
      </c>
    </row>
    <row r="33" spans="2:11" x14ac:dyDescent="0.55000000000000004">
      <c r="B33" s="5" t="s">
        <v>1872</v>
      </c>
      <c r="C33" s="5" t="s">
        <v>10</v>
      </c>
      <c r="D33" s="5">
        <v>31</v>
      </c>
      <c r="E33" s="6">
        <f t="shared" si="0"/>
        <v>0.45588235294117646</v>
      </c>
      <c r="F33" s="7" t="s">
        <v>326</v>
      </c>
      <c r="G33" s="7" t="s">
        <v>3751</v>
      </c>
      <c r="H33" s="5">
        <v>17</v>
      </c>
      <c r="I33" s="5" t="s">
        <v>2122</v>
      </c>
      <c r="J33" s="5" t="s">
        <v>1809</v>
      </c>
      <c r="K33" s="5" t="s">
        <v>1780</v>
      </c>
    </row>
    <row r="34" spans="2:11" x14ac:dyDescent="0.55000000000000004">
      <c r="B34" t="s">
        <v>1872</v>
      </c>
      <c r="C34" t="s">
        <v>10</v>
      </c>
      <c r="D34">
        <v>32</v>
      </c>
      <c r="E34" s="2">
        <f t="shared" si="0"/>
        <v>0.47058823529411764</v>
      </c>
      <c r="F34" s="4" t="s">
        <v>1088</v>
      </c>
      <c r="G34" s="4" t="s">
        <v>3742</v>
      </c>
      <c r="J34" t="s">
        <v>1326</v>
      </c>
      <c r="K34" t="s">
        <v>1391</v>
      </c>
    </row>
    <row r="35" spans="2:11" x14ac:dyDescent="0.55000000000000004">
      <c r="B35" t="s">
        <v>1872</v>
      </c>
      <c r="C35" t="s">
        <v>10</v>
      </c>
      <c r="D35">
        <v>33</v>
      </c>
      <c r="E35" s="2">
        <f t="shared" si="0"/>
        <v>0.48529411764705882</v>
      </c>
      <c r="F35" s="4" t="s">
        <v>326</v>
      </c>
      <c r="G35" s="4" t="s">
        <v>3751</v>
      </c>
      <c r="J35" t="s">
        <v>123</v>
      </c>
      <c r="K35" t="s">
        <v>1858</v>
      </c>
    </row>
    <row r="36" spans="2:11" x14ac:dyDescent="0.55000000000000004">
      <c r="B36" t="s">
        <v>1872</v>
      </c>
      <c r="C36" t="s">
        <v>10</v>
      </c>
      <c r="D36">
        <v>34</v>
      </c>
      <c r="E36" s="2">
        <f t="shared" si="0"/>
        <v>0.5</v>
      </c>
      <c r="F36" s="4" t="s">
        <v>264</v>
      </c>
      <c r="G36" s="4" t="s">
        <v>3751</v>
      </c>
      <c r="J36" t="s">
        <v>884</v>
      </c>
      <c r="K36" t="s">
        <v>1241</v>
      </c>
    </row>
    <row r="37" spans="2:11" x14ac:dyDescent="0.55000000000000004">
      <c r="B37" t="s">
        <v>1872</v>
      </c>
      <c r="C37" t="s">
        <v>10</v>
      </c>
      <c r="D37">
        <v>35</v>
      </c>
      <c r="E37" s="2">
        <f t="shared" si="0"/>
        <v>0.51470588235294112</v>
      </c>
      <c r="F37" s="4" t="s">
        <v>252</v>
      </c>
      <c r="G37" s="4" t="s">
        <v>3751</v>
      </c>
      <c r="J37" t="s">
        <v>1874</v>
      </c>
      <c r="K37" t="s">
        <v>94</v>
      </c>
    </row>
    <row r="38" spans="2:11" x14ac:dyDescent="0.55000000000000004">
      <c r="B38" t="s">
        <v>1872</v>
      </c>
      <c r="C38" t="s">
        <v>10</v>
      </c>
      <c r="D38">
        <v>36</v>
      </c>
      <c r="E38" s="3">
        <f t="shared" si="0"/>
        <v>0.52941176470588236</v>
      </c>
      <c r="F38" s="4" t="s">
        <v>492</v>
      </c>
      <c r="G38" s="4" t="s">
        <v>3742</v>
      </c>
      <c r="H38">
        <v>18</v>
      </c>
      <c r="J38" t="s">
        <v>120</v>
      </c>
      <c r="K38" t="s">
        <v>121</v>
      </c>
    </row>
    <row r="39" spans="2:11" x14ac:dyDescent="0.55000000000000004">
      <c r="B39" t="s">
        <v>1872</v>
      </c>
      <c r="C39" t="s">
        <v>10</v>
      </c>
      <c r="D39">
        <v>37</v>
      </c>
      <c r="E39" s="2">
        <f t="shared" si="0"/>
        <v>0.54411764705882348</v>
      </c>
      <c r="F39" s="4" t="s">
        <v>313</v>
      </c>
      <c r="G39" s="4" t="s">
        <v>3751</v>
      </c>
      <c r="J39" t="s">
        <v>134</v>
      </c>
      <c r="K39" t="s">
        <v>135</v>
      </c>
    </row>
    <row r="40" spans="2:11" x14ac:dyDescent="0.55000000000000004">
      <c r="B40" t="s">
        <v>1872</v>
      </c>
      <c r="C40" t="s">
        <v>10</v>
      </c>
      <c r="D40">
        <v>38</v>
      </c>
      <c r="E40" s="2">
        <f t="shared" si="0"/>
        <v>0.55882352941176472</v>
      </c>
      <c r="F40" s="4" t="s">
        <v>282</v>
      </c>
      <c r="G40" s="4" t="s">
        <v>3751</v>
      </c>
      <c r="H40">
        <v>19</v>
      </c>
      <c r="J40" t="s">
        <v>1297</v>
      </c>
      <c r="K40" t="s">
        <v>1298</v>
      </c>
    </row>
    <row r="41" spans="2:11" x14ac:dyDescent="0.55000000000000004">
      <c r="B41" s="11" t="s">
        <v>1872</v>
      </c>
      <c r="C41" s="11" t="s">
        <v>10</v>
      </c>
      <c r="D41" s="11">
        <v>39</v>
      </c>
      <c r="E41" s="12">
        <f t="shared" si="0"/>
        <v>0.57352941176470584</v>
      </c>
      <c r="F41" s="13" t="s">
        <v>256</v>
      </c>
      <c r="G41" s="13" t="s">
        <v>3751</v>
      </c>
      <c r="H41" s="11">
        <v>20</v>
      </c>
      <c r="I41" s="11"/>
      <c r="J41" s="11" t="s">
        <v>113</v>
      </c>
      <c r="K41" s="11" t="s">
        <v>1860</v>
      </c>
    </row>
    <row r="42" spans="2:11" x14ac:dyDescent="0.55000000000000004">
      <c r="B42" t="s">
        <v>1872</v>
      </c>
      <c r="C42" t="s">
        <v>10</v>
      </c>
      <c r="D42">
        <v>40</v>
      </c>
      <c r="E42" s="2">
        <f t="shared" si="0"/>
        <v>0.58823529411764708</v>
      </c>
      <c r="F42" s="4" t="s">
        <v>256</v>
      </c>
      <c r="G42" s="4" t="s">
        <v>3751</v>
      </c>
      <c r="J42" t="s">
        <v>142</v>
      </c>
      <c r="K42" t="s">
        <v>143</v>
      </c>
    </row>
    <row r="43" spans="2:11" x14ac:dyDescent="0.55000000000000004">
      <c r="B43" t="s">
        <v>1872</v>
      </c>
      <c r="C43" t="s">
        <v>10</v>
      </c>
      <c r="D43">
        <v>41</v>
      </c>
      <c r="E43" s="2">
        <f t="shared" si="0"/>
        <v>0.6029411764705882</v>
      </c>
      <c r="F43" s="4" t="s">
        <v>291</v>
      </c>
      <c r="G43" s="4" t="s">
        <v>3722</v>
      </c>
      <c r="J43" t="s">
        <v>77</v>
      </c>
      <c r="K43" t="s">
        <v>78</v>
      </c>
    </row>
    <row r="44" spans="2:11" x14ac:dyDescent="0.55000000000000004">
      <c r="B44" t="s">
        <v>1872</v>
      </c>
      <c r="C44" t="s">
        <v>10</v>
      </c>
      <c r="D44">
        <v>42</v>
      </c>
      <c r="E44" s="2">
        <f t="shared" si="0"/>
        <v>0.61764705882352944</v>
      </c>
      <c r="F44" s="4" t="s">
        <v>614</v>
      </c>
      <c r="G44" s="4" t="s">
        <v>3751</v>
      </c>
      <c r="J44" t="s">
        <v>131</v>
      </c>
      <c r="K44" t="s">
        <v>1253</v>
      </c>
    </row>
    <row r="45" spans="2:11" x14ac:dyDescent="0.55000000000000004">
      <c r="B45" t="s">
        <v>1872</v>
      </c>
      <c r="C45" t="s">
        <v>10</v>
      </c>
      <c r="D45">
        <v>43</v>
      </c>
      <c r="E45" s="2">
        <f t="shared" si="0"/>
        <v>0.63235294117647056</v>
      </c>
      <c r="F45" s="4" t="s">
        <v>300</v>
      </c>
      <c r="G45" s="4" t="s">
        <v>3751</v>
      </c>
      <c r="J45" t="s">
        <v>160</v>
      </c>
      <c r="K45" t="s">
        <v>161</v>
      </c>
    </row>
    <row r="46" spans="2:11" x14ac:dyDescent="0.55000000000000004">
      <c r="B46" t="s">
        <v>1872</v>
      </c>
      <c r="C46" t="s">
        <v>10</v>
      </c>
      <c r="D46">
        <v>44</v>
      </c>
      <c r="E46" s="2">
        <f t="shared" si="0"/>
        <v>0.6470588235294118</v>
      </c>
      <c r="F46" s="4" t="s">
        <v>262</v>
      </c>
      <c r="G46" s="4" t="s">
        <v>3748</v>
      </c>
      <c r="H46">
        <v>21</v>
      </c>
      <c r="J46" t="s">
        <v>1379</v>
      </c>
      <c r="K46" t="s">
        <v>1380</v>
      </c>
    </row>
    <row r="47" spans="2:11" x14ac:dyDescent="0.55000000000000004">
      <c r="B47" t="s">
        <v>1872</v>
      </c>
      <c r="C47" t="s">
        <v>10</v>
      </c>
      <c r="D47">
        <v>45</v>
      </c>
      <c r="E47" s="2">
        <f t="shared" si="0"/>
        <v>0.66176470588235292</v>
      </c>
      <c r="F47" s="4" t="s">
        <v>474</v>
      </c>
      <c r="G47" s="4" t="s">
        <v>3751</v>
      </c>
      <c r="J47" t="s">
        <v>1419</v>
      </c>
      <c r="K47" t="s">
        <v>1420</v>
      </c>
    </row>
    <row r="48" spans="2:11" x14ac:dyDescent="0.55000000000000004">
      <c r="B48" t="s">
        <v>1872</v>
      </c>
      <c r="C48" t="s">
        <v>10</v>
      </c>
      <c r="D48">
        <v>46</v>
      </c>
      <c r="E48" s="2">
        <f t="shared" si="0"/>
        <v>0.67647058823529416</v>
      </c>
      <c r="F48" s="4" t="s">
        <v>256</v>
      </c>
      <c r="G48" s="4" t="s">
        <v>3751</v>
      </c>
      <c r="J48" t="s">
        <v>117</v>
      </c>
      <c r="K48" t="s">
        <v>1784</v>
      </c>
    </row>
    <row r="49" spans="2:11" x14ac:dyDescent="0.55000000000000004">
      <c r="B49" s="11" t="s">
        <v>1872</v>
      </c>
      <c r="C49" s="11" t="s">
        <v>10</v>
      </c>
      <c r="D49" s="11">
        <v>47</v>
      </c>
      <c r="E49" s="12">
        <f t="shared" si="0"/>
        <v>0.69117647058823528</v>
      </c>
      <c r="F49" s="13" t="s">
        <v>545</v>
      </c>
      <c r="G49" s="13" t="s">
        <v>3742</v>
      </c>
      <c r="H49" s="11">
        <v>22</v>
      </c>
      <c r="I49" s="11"/>
      <c r="J49" s="11" t="s">
        <v>1334</v>
      </c>
      <c r="K49" s="11" t="s">
        <v>1875</v>
      </c>
    </row>
    <row r="50" spans="2:11" x14ac:dyDescent="0.55000000000000004">
      <c r="B50" t="s">
        <v>1872</v>
      </c>
      <c r="C50" t="s">
        <v>10</v>
      </c>
      <c r="D50">
        <v>48</v>
      </c>
      <c r="E50" s="2">
        <f t="shared" si="0"/>
        <v>0.70588235294117652</v>
      </c>
      <c r="F50" s="4" t="s">
        <v>300</v>
      </c>
      <c r="G50" s="4" t="s">
        <v>3751</v>
      </c>
      <c r="J50" t="s">
        <v>1876</v>
      </c>
      <c r="K50" t="s">
        <v>1877</v>
      </c>
    </row>
    <row r="51" spans="2:11" x14ac:dyDescent="0.55000000000000004">
      <c r="B51" t="s">
        <v>1872</v>
      </c>
      <c r="C51" t="s">
        <v>10</v>
      </c>
      <c r="D51">
        <v>49</v>
      </c>
      <c r="E51" s="2">
        <f t="shared" si="0"/>
        <v>0.72058823529411764</v>
      </c>
      <c r="F51" s="4" t="s">
        <v>453</v>
      </c>
      <c r="G51" s="4" t="s">
        <v>3742</v>
      </c>
      <c r="H51">
        <v>23</v>
      </c>
      <c r="J51" t="s">
        <v>1878</v>
      </c>
      <c r="K51" t="s">
        <v>1162</v>
      </c>
    </row>
    <row r="52" spans="2:11" x14ac:dyDescent="0.55000000000000004">
      <c r="B52" t="s">
        <v>1872</v>
      </c>
      <c r="C52" t="s">
        <v>10</v>
      </c>
      <c r="D52">
        <v>50</v>
      </c>
      <c r="E52" s="2">
        <f t="shared" si="0"/>
        <v>0.73529411764705888</v>
      </c>
      <c r="F52" s="4" t="s">
        <v>510</v>
      </c>
      <c r="G52" t="s">
        <v>3722</v>
      </c>
      <c r="H52">
        <v>24</v>
      </c>
      <c r="J52" t="s">
        <v>1403</v>
      </c>
      <c r="K52" t="s">
        <v>1861</v>
      </c>
    </row>
    <row r="53" spans="2:11" x14ac:dyDescent="0.55000000000000004">
      <c r="B53" t="s">
        <v>1872</v>
      </c>
      <c r="C53" t="s">
        <v>10</v>
      </c>
      <c r="D53">
        <v>51</v>
      </c>
      <c r="E53" s="2">
        <f t="shared" si="0"/>
        <v>0.75</v>
      </c>
      <c r="F53" s="4" t="s">
        <v>422</v>
      </c>
      <c r="G53" s="4" t="s">
        <v>3751</v>
      </c>
      <c r="H53">
        <v>25</v>
      </c>
      <c r="J53" t="s">
        <v>1862</v>
      </c>
      <c r="K53" t="s">
        <v>1863</v>
      </c>
    </row>
    <row r="54" spans="2:11" x14ac:dyDescent="0.55000000000000004">
      <c r="B54" t="s">
        <v>1872</v>
      </c>
      <c r="C54" t="s">
        <v>10</v>
      </c>
      <c r="D54">
        <v>52</v>
      </c>
      <c r="E54" s="2">
        <f t="shared" si="0"/>
        <v>0.76470588235294112</v>
      </c>
      <c r="F54" s="4" t="s">
        <v>254</v>
      </c>
      <c r="G54" s="4" t="s">
        <v>3751</v>
      </c>
      <c r="J54" t="s">
        <v>1400</v>
      </c>
      <c r="K54" t="s">
        <v>1879</v>
      </c>
    </row>
    <row r="55" spans="2:11" x14ac:dyDescent="0.55000000000000004">
      <c r="B55" t="s">
        <v>1872</v>
      </c>
      <c r="C55" t="s">
        <v>10</v>
      </c>
      <c r="D55">
        <v>53</v>
      </c>
      <c r="E55" s="2">
        <f t="shared" si="0"/>
        <v>0.77941176470588236</v>
      </c>
      <c r="F55" s="4" t="s">
        <v>256</v>
      </c>
      <c r="G55" s="4" t="s">
        <v>3751</v>
      </c>
      <c r="J55" t="s">
        <v>136</v>
      </c>
      <c r="K55" t="s">
        <v>1859</v>
      </c>
    </row>
    <row r="56" spans="2:11" x14ac:dyDescent="0.55000000000000004">
      <c r="B56" t="s">
        <v>1872</v>
      </c>
      <c r="C56" t="s">
        <v>10</v>
      </c>
      <c r="D56">
        <v>54</v>
      </c>
      <c r="E56" s="2">
        <f t="shared" si="0"/>
        <v>0.79411764705882348</v>
      </c>
      <c r="F56" s="4" t="s">
        <v>300</v>
      </c>
      <c r="G56" s="4" t="s">
        <v>3751</v>
      </c>
      <c r="J56" t="s">
        <v>1880</v>
      </c>
      <c r="K56" t="s">
        <v>1881</v>
      </c>
    </row>
    <row r="57" spans="2:11" x14ac:dyDescent="0.55000000000000004">
      <c r="B57" t="s">
        <v>1872</v>
      </c>
      <c r="C57" t="s">
        <v>10</v>
      </c>
      <c r="D57">
        <v>55</v>
      </c>
      <c r="E57" s="2">
        <f t="shared" si="0"/>
        <v>0.80882352941176472</v>
      </c>
      <c r="F57" s="4" t="s">
        <v>305</v>
      </c>
      <c r="G57" s="4" t="s">
        <v>3748</v>
      </c>
      <c r="J57" t="s">
        <v>146</v>
      </c>
      <c r="K57" t="s">
        <v>1783</v>
      </c>
    </row>
    <row r="58" spans="2:11" x14ac:dyDescent="0.55000000000000004">
      <c r="B58" t="s">
        <v>1872</v>
      </c>
      <c r="C58" t="s">
        <v>10</v>
      </c>
      <c r="D58">
        <v>56</v>
      </c>
      <c r="E58" s="2">
        <f t="shared" si="0"/>
        <v>0.82352941176470584</v>
      </c>
      <c r="F58" s="4" t="s">
        <v>300</v>
      </c>
      <c r="G58" s="4" t="s">
        <v>3751</v>
      </c>
      <c r="J58" t="s">
        <v>154</v>
      </c>
      <c r="K58" t="s">
        <v>155</v>
      </c>
    </row>
    <row r="59" spans="2:11" x14ac:dyDescent="0.55000000000000004">
      <c r="B59" t="s">
        <v>1872</v>
      </c>
      <c r="C59" t="s">
        <v>10</v>
      </c>
      <c r="D59">
        <v>57</v>
      </c>
      <c r="E59" s="2">
        <f t="shared" si="0"/>
        <v>0.83823529411764708</v>
      </c>
      <c r="F59" s="4" t="s">
        <v>453</v>
      </c>
      <c r="G59" s="4" t="s">
        <v>3742</v>
      </c>
      <c r="J59" t="s">
        <v>108</v>
      </c>
      <c r="K59" t="s">
        <v>1882</v>
      </c>
    </row>
    <row r="60" spans="2:11" x14ac:dyDescent="0.55000000000000004">
      <c r="B60" t="s">
        <v>1872</v>
      </c>
      <c r="C60" t="s">
        <v>10</v>
      </c>
      <c r="D60">
        <v>58</v>
      </c>
      <c r="E60" s="2">
        <f t="shared" si="0"/>
        <v>0.8529411764705882</v>
      </c>
      <c r="F60" s="4" t="s">
        <v>269</v>
      </c>
      <c r="G60" s="4" t="s">
        <v>3751</v>
      </c>
      <c r="H60">
        <v>26</v>
      </c>
      <c r="J60" t="s">
        <v>1423</v>
      </c>
      <c r="K60" t="s">
        <v>1424</v>
      </c>
    </row>
    <row r="61" spans="2:11" x14ac:dyDescent="0.55000000000000004">
      <c r="B61" t="s">
        <v>1872</v>
      </c>
      <c r="C61" t="s">
        <v>10</v>
      </c>
      <c r="D61">
        <v>59</v>
      </c>
      <c r="E61" s="2">
        <f t="shared" si="0"/>
        <v>0.86764705882352944</v>
      </c>
      <c r="F61" s="4" t="s">
        <v>300</v>
      </c>
      <c r="G61" s="4" t="s">
        <v>3751</v>
      </c>
      <c r="J61" t="s">
        <v>1415</v>
      </c>
      <c r="K61" t="s">
        <v>1416</v>
      </c>
    </row>
    <row r="62" spans="2:11" x14ac:dyDescent="0.55000000000000004">
      <c r="B62" t="s">
        <v>1872</v>
      </c>
      <c r="C62" t="s">
        <v>10</v>
      </c>
      <c r="D62">
        <v>60</v>
      </c>
      <c r="E62" s="2">
        <f t="shared" si="0"/>
        <v>0.88235294117647056</v>
      </c>
      <c r="F62" s="4" t="s">
        <v>305</v>
      </c>
      <c r="G62" s="4" t="s">
        <v>3748</v>
      </c>
      <c r="J62" t="s">
        <v>1883</v>
      </c>
      <c r="K62" t="s">
        <v>1884</v>
      </c>
    </row>
    <row r="63" spans="2:11" x14ac:dyDescent="0.55000000000000004">
      <c r="B63" t="s">
        <v>1872</v>
      </c>
      <c r="C63" t="s">
        <v>10</v>
      </c>
      <c r="D63">
        <v>61</v>
      </c>
      <c r="E63" s="2">
        <f t="shared" si="0"/>
        <v>0.8970588235294118</v>
      </c>
      <c r="F63" s="4" t="s">
        <v>264</v>
      </c>
      <c r="G63" s="4" t="s">
        <v>3751</v>
      </c>
      <c r="J63" t="s">
        <v>1866</v>
      </c>
      <c r="K63" t="s">
        <v>1867</v>
      </c>
    </row>
    <row r="64" spans="2:11" x14ac:dyDescent="0.55000000000000004">
      <c r="B64" t="s">
        <v>1872</v>
      </c>
      <c r="C64" t="s">
        <v>10</v>
      </c>
      <c r="D64">
        <v>62</v>
      </c>
      <c r="E64" s="2">
        <f t="shared" si="0"/>
        <v>0.91176470588235292</v>
      </c>
      <c r="F64" s="4" t="s">
        <v>264</v>
      </c>
      <c r="G64" s="4" t="s">
        <v>3751</v>
      </c>
      <c r="J64" t="s">
        <v>38</v>
      </c>
      <c r="K64" t="s">
        <v>1386</v>
      </c>
    </row>
    <row r="65" spans="2:11" x14ac:dyDescent="0.55000000000000004">
      <c r="B65" t="s">
        <v>1872</v>
      </c>
      <c r="C65" t="s">
        <v>10</v>
      </c>
      <c r="D65">
        <v>63</v>
      </c>
      <c r="E65" s="2">
        <f t="shared" si="0"/>
        <v>0.92647058823529416</v>
      </c>
      <c r="F65" s="4" t="s">
        <v>256</v>
      </c>
      <c r="G65" s="4" t="s">
        <v>3751</v>
      </c>
      <c r="J65" t="s">
        <v>1864</v>
      </c>
      <c r="K65" t="s">
        <v>1865</v>
      </c>
    </row>
    <row r="66" spans="2:11" x14ac:dyDescent="0.55000000000000004">
      <c r="B66" t="s">
        <v>1872</v>
      </c>
      <c r="C66" t="s">
        <v>10</v>
      </c>
      <c r="D66">
        <v>64</v>
      </c>
      <c r="E66" s="2">
        <f t="shared" si="0"/>
        <v>0.94117647058823528</v>
      </c>
      <c r="F66" s="4" t="s">
        <v>300</v>
      </c>
      <c r="G66" s="4" t="s">
        <v>3751</v>
      </c>
      <c r="J66" t="s">
        <v>1885</v>
      </c>
      <c r="K66" t="s">
        <v>1886</v>
      </c>
    </row>
    <row r="67" spans="2:11" x14ac:dyDescent="0.55000000000000004">
      <c r="B67" t="s">
        <v>1872</v>
      </c>
      <c r="C67" t="s">
        <v>10</v>
      </c>
      <c r="D67">
        <v>65</v>
      </c>
      <c r="E67" s="2">
        <f t="shared" si="0"/>
        <v>0.95588235294117652</v>
      </c>
      <c r="F67" s="4" t="s">
        <v>300</v>
      </c>
      <c r="G67" s="4" t="s">
        <v>3751</v>
      </c>
      <c r="J67" t="s">
        <v>1887</v>
      </c>
      <c r="K67" t="s">
        <v>1888</v>
      </c>
    </row>
    <row r="68" spans="2:11" x14ac:dyDescent="0.55000000000000004">
      <c r="B68" t="s">
        <v>1872</v>
      </c>
      <c r="C68" t="s">
        <v>10</v>
      </c>
      <c r="D68">
        <v>66</v>
      </c>
      <c r="E68" s="2">
        <f t="shared" ref="E68:E70" si="1">D68/68</f>
        <v>0.97058823529411764</v>
      </c>
      <c r="F68" s="4" t="s">
        <v>291</v>
      </c>
      <c r="G68" s="4" t="s">
        <v>3722</v>
      </c>
      <c r="J68" t="s">
        <v>1889</v>
      </c>
      <c r="K68" t="s">
        <v>1890</v>
      </c>
    </row>
    <row r="69" spans="2:11" x14ac:dyDescent="0.55000000000000004">
      <c r="B69" t="s">
        <v>1872</v>
      </c>
      <c r="C69" t="s">
        <v>10</v>
      </c>
      <c r="D69">
        <v>67</v>
      </c>
      <c r="E69" s="2">
        <f t="shared" si="1"/>
        <v>0.98529411764705888</v>
      </c>
      <c r="F69" s="4" t="s">
        <v>300</v>
      </c>
      <c r="G69" s="4" t="s">
        <v>3751</v>
      </c>
      <c r="J69" t="s">
        <v>1891</v>
      </c>
      <c r="K69" t="s">
        <v>1892</v>
      </c>
    </row>
    <row r="70" spans="2:11" x14ac:dyDescent="0.55000000000000004">
      <c r="B70" t="s">
        <v>1872</v>
      </c>
      <c r="C70" t="s">
        <v>10</v>
      </c>
      <c r="D70">
        <v>68</v>
      </c>
      <c r="E70" s="2">
        <f t="shared" si="1"/>
        <v>1</v>
      </c>
      <c r="F70" s="4" t="s">
        <v>256</v>
      </c>
      <c r="G70" s="4" t="s">
        <v>3751</v>
      </c>
      <c r="J70" t="s">
        <v>1893</v>
      </c>
      <c r="K70" t="s">
        <v>1894</v>
      </c>
    </row>
    <row r="71" spans="2:11" x14ac:dyDescent="0.55000000000000004">
      <c r="B71" t="s">
        <v>1872</v>
      </c>
      <c r="C71" t="s">
        <v>930</v>
      </c>
      <c r="D71">
        <v>1</v>
      </c>
      <c r="E71" s="2">
        <f>D71/85</f>
        <v>1.1764705882352941E-2</v>
      </c>
      <c r="F71" t="s">
        <v>254</v>
      </c>
      <c r="G71" s="4" t="s">
        <v>3751</v>
      </c>
      <c r="H71">
        <v>1</v>
      </c>
      <c r="I71" t="s">
        <v>2121</v>
      </c>
      <c r="J71" t="s">
        <v>937</v>
      </c>
      <c r="K71" t="s">
        <v>938</v>
      </c>
    </row>
    <row r="72" spans="2:11" x14ac:dyDescent="0.55000000000000004">
      <c r="B72" t="s">
        <v>1872</v>
      </c>
      <c r="C72" t="s">
        <v>930</v>
      </c>
      <c r="D72">
        <v>2</v>
      </c>
      <c r="E72" s="2">
        <f t="shared" ref="E72:E135" si="2">D72/85</f>
        <v>2.3529411764705882E-2</v>
      </c>
      <c r="F72" t="s">
        <v>1236</v>
      </c>
      <c r="G72" t="s">
        <v>3722</v>
      </c>
      <c r="H72">
        <v>2</v>
      </c>
      <c r="I72" t="s">
        <v>2121</v>
      </c>
      <c r="J72" t="s">
        <v>1895</v>
      </c>
      <c r="K72" t="s">
        <v>1896</v>
      </c>
    </row>
    <row r="73" spans="2:11" x14ac:dyDescent="0.55000000000000004">
      <c r="B73" t="s">
        <v>1872</v>
      </c>
      <c r="C73" t="s">
        <v>930</v>
      </c>
      <c r="D73">
        <v>3</v>
      </c>
      <c r="E73" s="2">
        <f t="shared" si="2"/>
        <v>3.5294117647058823E-2</v>
      </c>
      <c r="F73" t="s">
        <v>256</v>
      </c>
      <c r="G73" s="4" t="s">
        <v>3751</v>
      </c>
      <c r="H73">
        <v>3</v>
      </c>
      <c r="I73" t="s">
        <v>2121</v>
      </c>
      <c r="J73" t="s">
        <v>943</v>
      </c>
      <c r="K73" t="s">
        <v>944</v>
      </c>
    </row>
    <row r="74" spans="2:11" x14ac:dyDescent="0.55000000000000004">
      <c r="B74" t="s">
        <v>1872</v>
      </c>
      <c r="C74" t="s">
        <v>930</v>
      </c>
      <c r="D74">
        <v>4</v>
      </c>
      <c r="E74" s="2">
        <f t="shared" si="2"/>
        <v>4.7058823529411764E-2</v>
      </c>
      <c r="F74" t="s">
        <v>418</v>
      </c>
      <c r="G74" t="s">
        <v>3721</v>
      </c>
      <c r="H74">
        <v>4</v>
      </c>
      <c r="I74" t="s">
        <v>3728</v>
      </c>
      <c r="J74" t="s">
        <v>939</v>
      </c>
      <c r="K74" t="s">
        <v>940</v>
      </c>
    </row>
    <row r="75" spans="2:11" x14ac:dyDescent="0.55000000000000004">
      <c r="B75" t="s">
        <v>1872</v>
      </c>
      <c r="C75" t="s">
        <v>930</v>
      </c>
      <c r="D75">
        <v>5</v>
      </c>
      <c r="E75" s="2">
        <f t="shared" si="2"/>
        <v>5.8823529411764705E-2</v>
      </c>
      <c r="F75" t="s">
        <v>256</v>
      </c>
      <c r="G75" s="4" t="s">
        <v>3751</v>
      </c>
      <c r="J75" t="s">
        <v>1001</v>
      </c>
      <c r="K75" t="s">
        <v>1002</v>
      </c>
    </row>
    <row r="76" spans="2:11" x14ac:dyDescent="0.55000000000000004">
      <c r="B76" t="s">
        <v>1872</v>
      </c>
      <c r="C76" t="s">
        <v>930</v>
      </c>
      <c r="D76">
        <v>6</v>
      </c>
      <c r="E76" s="2">
        <f t="shared" si="2"/>
        <v>7.0588235294117646E-2</v>
      </c>
      <c r="F76" t="s">
        <v>305</v>
      </c>
      <c r="G76" s="4" t="s">
        <v>3748</v>
      </c>
      <c r="H76">
        <v>5</v>
      </c>
      <c r="I76" t="s">
        <v>2121</v>
      </c>
      <c r="J76" t="s">
        <v>1033</v>
      </c>
      <c r="K76" t="s">
        <v>1034</v>
      </c>
    </row>
    <row r="77" spans="2:11" x14ac:dyDescent="0.55000000000000004">
      <c r="B77" t="s">
        <v>1872</v>
      </c>
      <c r="C77" t="s">
        <v>930</v>
      </c>
      <c r="D77">
        <v>7</v>
      </c>
      <c r="E77" s="2">
        <f t="shared" si="2"/>
        <v>8.2352941176470587E-2</v>
      </c>
      <c r="F77" t="s">
        <v>254</v>
      </c>
      <c r="G77" s="4" t="s">
        <v>3751</v>
      </c>
      <c r="J77" t="s">
        <v>1042</v>
      </c>
      <c r="K77" t="s">
        <v>1043</v>
      </c>
    </row>
    <row r="78" spans="2:11" x14ac:dyDescent="0.55000000000000004">
      <c r="B78" t="s">
        <v>1872</v>
      </c>
      <c r="C78" t="s">
        <v>930</v>
      </c>
      <c r="D78">
        <v>8</v>
      </c>
      <c r="E78" s="2">
        <f t="shared" si="2"/>
        <v>9.4117647058823528E-2</v>
      </c>
      <c r="F78" t="s">
        <v>256</v>
      </c>
      <c r="G78" s="4" t="s">
        <v>3751</v>
      </c>
      <c r="J78" t="s">
        <v>1427</v>
      </c>
      <c r="K78" t="s">
        <v>936</v>
      </c>
    </row>
    <row r="79" spans="2:11" x14ac:dyDescent="0.55000000000000004">
      <c r="B79" t="s">
        <v>1872</v>
      </c>
      <c r="C79" t="s">
        <v>930</v>
      </c>
      <c r="D79">
        <v>9</v>
      </c>
      <c r="E79" s="2">
        <f t="shared" si="2"/>
        <v>0.10588235294117647</v>
      </c>
      <c r="F79" t="s">
        <v>252</v>
      </c>
      <c r="G79" s="4" t="s">
        <v>3751</v>
      </c>
      <c r="H79">
        <v>6</v>
      </c>
      <c r="I79" t="s">
        <v>2121</v>
      </c>
      <c r="J79" t="s">
        <v>955</v>
      </c>
      <c r="K79" t="s">
        <v>956</v>
      </c>
    </row>
    <row r="80" spans="2:11" x14ac:dyDescent="0.55000000000000004">
      <c r="B80" t="s">
        <v>1872</v>
      </c>
      <c r="C80" t="s">
        <v>930</v>
      </c>
      <c r="D80">
        <v>10</v>
      </c>
      <c r="E80" s="2">
        <f t="shared" si="2"/>
        <v>0.11764705882352941</v>
      </c>
      <c r="F80" t="s">
        <v>614</v>
      </c>
      <c r="G80" s="4" t="s">
        <v>3751</v>
      </c>
      <c r="H80">
        <v>7</v>
      </c>
      <c r="I80" t="s">
        <v>2121</v>
      </c>
      <c r="J80" t="s">
        <v>1190</v>
      </c>
      <c r="K80" t="s">
        <v>1191</v>
      </c>
    </row>
    <row r="81" spans="2:11" x14ac:dyDescent="0.55000000000000004">
      <c r="B81" t="s">
        <v>1872</v>
      </c>
      <c r="C81" t="s">
        <v>930</v>
      </c>
      <c r="D81">
        <v>11</v>
      </c>
      <c r="E81" s="2">
        <f t="shared" si="2"/>
        <v>0.12941176470588237</v>
      </c>
      <c r="F81" t="s">
        <v>1088</v>
      </c>
      <c r="G81" s="4" t="s">
        <v>3742</v>
      </c>
      <c r="H81">
        <v>8</v>
      </c>
      <c r="I81" t="s">
        <v>2121</v>
      </c>
      <c r="J81" t="s">
        <v>1305</v>
      </c>
      <c r="K81" t="s">
        <v>1425</v>
      </c>
    </row>
    <row r="82" spans="2:11" x14ac:dyDescent="0.55000000000000004">
      <c r="B82" t="s">
        <v>1872</v>
      </c>
      <c r="C82" t="s">
        <v>930</v>
      </c>
      <c r="D82">
        <v>12</v>
      </c>
      <c r="E82" s="2">
        <f t="shared" si="2"/>
        <v>0.14117647058823529</v>
      </c>
      <c r="F82" t="s">
        <v>274</v>
      </c>
      <c r="G82" s="4" t="s">
        <v>3751</v>
      </c>
      <c r="H82">
        <v>9</v>
      </c>
      <c r="I82" t="s">
        <v>2121</v>
      </c>
      <c r="J82" t="s">
        <v>953</v>
      </c>
      <c r="K82" t="s">
        <v>1897</v>
      </c>
    </row>
    <row r="83" spans="2:11" x14ac:dyDescent="0.55000000000000004">
      <c r="B83" t="s">
        <v>1872</v>
      </c>
      <c r="C83" t="s">
        <v>930</v>
      </c>
      <c r="D83">
        <v>13</v>
      </c>
      <c r="E83" s="2">
        <f t="shared" si="2"/>
        <v>0.15294117647058825</v>
      </c>
      <c r="F83" t="s">
        <v>300</v>
      </c>
      <c r="G83" s="4" t="s">
        <v>3751</v>
      </c>
      <c r="H83">
        <v>10</v>
      </c>
      <c r="I83" t="s">
        <v>2121</v>
      </c>
      <c r="J83" t="s">
        <v>951</v>
      </c>
      <c r="K83" t="s">
        <v>952</v>
      </c>
    </row>
    <row r="84" spans="2:11" x14ac:dyDescent="0.55000000000000004">
      <c r="B84" t="s">
        <v>1872</v>
      </c>
      <c r="C84" t="s">
        <v>930</v>
      </c>
      <c r="D84">
        <v>14</v>
      </c>
      <c r="E84" s="2">
        <f t="shared" si="2"/>
        <v>0.16470588235294117</v>
      </c>
      <c r="F84" t="s">
        <v>305</v>
      </c>
      <c r="G84" s="4" t="s">
        <v>3748</v>
      </c>
      <c r="J84" t="s">
        <v>967</v>
      </c>
      <c r="K84" t="s">
        <v>968</v>
      </c>
    </row>
    <row r="85" spans="2:11" x14ac:dyDescent="0.55000000000000004">
      <c r="B85" t="s">
        <v>1872</v>
      </c>
      <c r="C85" t="s">
        <v>930</v>
      </c>
      <c r="D85">
        <v>15</v>
      </c>
      <c r="E85" s="2">
        <f t="shared" si="2"/>
        <v>0.17647058823529413</v>
      </c>
      <c r="F85" t="s">
        <v>274</v>
      </c>
      <c r="G85" s="4" t="s">
        <v>3751</v>
      </c>
      <c r="J85" t="s">
        <v>949</v>
      </c>
      <c r="K85" t="s">
        <v>950</v>
      </c>
    </row>
    <row r="86" spans="2:11" x14ac:dyDescent="0.55000000000000004">
      <c r="B86" t="s">
        <v>1872</v>
      </c>
      <c r="C86" t="s">
        <v>930</v>
      </c>
      <c r="D86">
        <v>16</v>
      </c>
      <c r="E86" s="2">
        <f t="shared" si="2"/>
        <v>0.18823529411764706</v>
      </c>
      <c r="F86" t="s">
        <v>264</v>
      </c>
      <c r="G86" s="4" t="s">
        <v>3751</v>
      </c>
      <c r="H86">
        <v>11</v>
      </c>
      <c r="I86" t="s">
        <v>2121</v>
      </c>
      <c r="J86" t="s">
        <v>976</v>
      </c>
      <c r="K86" t="s">
        <v>1079</v>
      </c>
    </row>
    <row r="87" spans="2:11" x14ac:dyDescent="0.55000000000000004">
      <c r="B87" t="s">
        <v>1872</v>
      </c>
      <c r="C87" t="s">
        <v>930</v>
      </c>
      <c r="D87">
        <v>17</v>
      </c>
      <c r="E87" s="2">
        <f t="shared" si="2"/>
        <v>0.2</v>
      </c>
      <c r="F87" t="s">
        <v>262</v>
      </c>
      <c r="G87" t="s">
        <v>3748</v>
      </c>
      <c r="H87">
        <v>12</v>
      </c>
      <c r="I87" t="s">
        <v>3723</v>
      </c>
      <c r="J87" t="s">
        <v>1898</v>
      </c>
      <c r="K87" t="s">
        <v>1818</v>
      </c>
    </row>
    <row r="88" spans="2:11" x14ac:dyDescent="0.55000000000000004">
      <c r="B88" t="s">
        <v>1872</v>
      </c>
      <c r="C88" t="s">
        <v>930</v>
      </c>
      <c r="D88">
        <v>18</v>
      </c>
      <c r="E88" s="2">
        <f t="shared" si="2"/>
        <v>0.21176470588235294</v>
      </c>
      <c r="F88" t="s">
        <v>315</v>
      </c>
      <c r="G88" t="s">
        <v>3751</v>
      </c>
      <c r="H88">
        <v>13</v>
      </c>
      <c r="I88" t="s">
        <v>3725</v>
      </c>
      <c r="J88" t="s">
        <v>959</v>
      </c>
      <c r="K88" t="s">
        <v>1232</v>
      </c>
    </row>
    <row r="89" spans="2:11" x14ac:dyDescent="0.55000000000000004">
      <c r="B89" t="s">
        <v>1872</v>
      </c>
      <c r="C89" t="s">
        <v>930</v>
      </c>
      <c r="D89">
        <v>19</v>
      </c>
      <c r="E89" s="2">
        <f t="shared" si="2"/>
        <v>0.22352941176470589</v>
      </c>
      <c r="F89" t="s">
        <v>300</v>
      </c>
      <c r="G89" s="4" t="s">
        <v>3751</v>
      </c>
      <c r="J89" t="s">
        <v>1246</v>
      </c>
      <c r="K89" t="s">
        <v>1018</v>
      </c>
    </row>
    <row r="90" spans="2:11" x14ac:dyDescent="0.55000000000000004">
      <c r="B90" t="s">
        <v>1872</v>
      </c>
      <c r="C90" t="s">
        <v>930</v>
      </c>
      <c r="D90">
        <v>20</v>
      </c>
      <c r="E90" s="2">
        <f t="shared" si="2"/>
        <v>0.23529411764705882</v>
      </c>
      <c r="F90" t="s">
        <v>300</v>
      </c>
      <c r="G90" s="4" t="s">
        <v>3751</v>
      </c>
      <c r="J90" t="s">
        <v>993</v>
      </c>
      <c r="K90" t="s">
        <v>1006</v>
      </c>
    </row>
    <row r="91" spans="2:11" x14ac:dyDescent="0.55000000000000004">
      <c r="B91" t="s">
        <v>1872</v>
      </c>
      <c r="C91" t="s">
        <v>930</v>
      </c>
      <c r="D91">
        <v>21</v>
      </c>
      <c r="E91" s="2">
        <f t="shared" si="2"/>
        <v>0.24705882352941178</v>
      </c>
      <c r="F91" t="s">
        <v>614</v>
      </c>
      <c r="G91" s="4" t="s">
        <v>3751</v>
      </c>
      <c r="J91" t="s">
        <v>977</v>
      </c>
      <c r="K91" t="s">
        <v>978</v>
      </c>
    </row>
    <row r="92" spans="2:11" x14ac:dyDescent="0.55000000000000004">
      <c r="B92" t="s">
        <v>1872</v>
      </c>
      <c r="C92" t="s">
        <v>930</v>
      </c>
      <c r="D92">
        <v>22</v>
      </c>
      <c r="E92" s="2">
        <f t="shared" si="2"/>
        <v>0.25882352941176473</v>
      </c>
      <c r="F92" t="s">
        <v>254</v>
      </c>
      <c r="G92" s="4" t="s">
        <v>3751</v>
      </c>
      <c r="J92" t="s">
        <v>1040</v>
      </c>
      <c r="K92" t="s">
        <v>1233</v>
      </c>
    </row>
    <row r="93" spans="2:11" x14ac:dyDescent="0.55000000000000004">
      <c r="B93" t="s">
        <v>1872</v>
      </c>
      <c r="C93" t="s">
        <v>930</v>
      </c>
      <c r="D93">
        <v>23</v>
      </c>
      <c r="E93" s="2">
        <f t="shared" si="2"/>
        <v>0.27058823529411763</v>
      </c>
      <c r="F93" t="s">
        <v>464</v>
      </c>
      <c r="G93" t="s">
        <v>3751</v>
      </c>
      <c r="H93">
        <v>14</v>
      </c>
      <c r="I93" t="s">
        <v>2122</v>
      </c>
      <c r="J93" t="s">
        <v>1249</v>
      </c>
      <c r="K93" t="s">
        <v>1000</v>
      </c>
    </row>
    <row r="94" spans="2:11" x14ac:dyDescent="0.55000000000000004">
      <c r="B94" t="s">
        <v>1872</v>
      </c>
      <c r="C94" t="s">
        <v>930</v>
      </c>
      <c r="D94">
        <v>24</v>
      </c>
      <c r="E94" s="2">
        <f t="shared" si="2"/>
        <v>0.28235294117647058</v>
      </c>
      <c r="F94" t="s">
        <v>262</v>
      </c>
      <c r="G94" t="s">
        <v>3748</v>
      </c>
      <c r="J94" t="s">
        <v>1457</v>
      </c>
      <c r="K94" t="s">
        <v>1458</v>
      </c>
    </row>
    <row r="95" spans="2:11" x14ac:dyDescent="0.55000000000000004">
      <c r="B95" t="s">
        <v>1872</v>
      </c>
      <c r="C95" t="s">
        <v>930</v>
      </c>
      <c r="D95">
        <v>25</v>
      </c>
      <c r="E95" s="2">
        <f t="shared" si="2"/>
        <v>0.29411764705882354</v>
      </c>
      <c r="F95" t="s">
        <v>488</v>
      </c>
      <c r="G95" t="s">
        <v>3722</v>
      </c>
      <c r="H95">
        <v>15</v>
      </c>
      <c r="I95" t="s">
        <v>3722</v>
      </c>
      <c r="J95" t="s">
        <v>1308</v>
      </c>
      <c r="K95" t="s">
        <v>1899</v>
      </c>
    </row>
    <row r="96" spans="2:11" x14ac:dyDescent="0.55000000000000004">
      <c r="B96" t="s">
        <v>1872</v>
      </c>
      <c r="C96" t="s">
        <v>930</v>
      </c>
      <c r="D96">
        <v>26</v>
      </c>
      <c r="E96" s="2">
        <f t="shared" si="2"/>
        <v>0.30588235294117649</v>
      </c>
      <c r="F96" t="s">
        <v>269</v>
      </c>
      <c r="G96" s="4" t="s">
        <v>3751</v>
      </c>
      <c r="H96">
        <v>16</v>
      </c>
      <c r="I96" t="s">
        <v>2128</v>
      </c>
      <c r="J96" t="s">
        <v>979</v>
      </c>
      <c r="K96" t="s">
        <v>980</v>
      </c>
    </row>
    <row r="97" spans="1:11" x14ac:dyDescent="0.55000000000000004">
      <c r="B97" t="s">
        <v>1872</v>
      </c>
      <c r="C97" t="s">
        <v>930</v>
      </c>
      <c r="D97">
        <v>27</v>
      </c>
      <c r="E97" s="2">
        <f t="shared" si="2"/>
        <v>0.31764705882352939</v>
      </c>
      <c r="F97" t="s">
        <v>254</v>
      </c>
      <c r="G97" s="4" t="s">
        <v>3751</v>
      </c>
      <c r="J97" t="s">
        <v>1429</v>
      </c>
      <c r="K97" t="s">
        <v>988</v>
      </c>
    </row>
    <row r="98" spans="1:11" x14ac:dyDescent="0.55000000000000004">
      <c r="B98" t="s">
        <v>1872</v>
      </c>
      <c r="C98" t="s">
        <v>930</v>
      </c>
      <c r="D98">
        <v>28</v>
      </c>
      <c r="E98" s="2">
        <f t="shared" si="2"/>
        <v>0.32941176470588235</v>
      </c>
      <c r="F98" t="s">
        <v>274</v>
      </c>
      <c r="G98" s="4" t="s">
        <v>3751</v>
      </c>
      <c r="J98" t="s">
        <v>1472</v>
      </c>
      <c r="K98" t="s">
        <v>1473</v>
      </c>
    </row>
    <row r="99" spans="1:11" x14ac:dyDescent="0.55000000000000004">
      <c r="B99" t="s">
        <v>1872</v>
      </c>
      <c r="C99" t="s">
        <v>930</v>
      </c>
      <c r="D99">
        <v>29</v>
      </c>
      <c r="E99" s="2">
        <f t="shared" si="2"/>
        <v>0.3411764705882353</v>
      </c>
      <c r="F99" t="s">
        <v>252</v>
      </c>
      <c r="G99" s="4" t="s">
        <v>3751</v>
      </c>
      <c r="J99" t="s">
        <v>1254</v>
      </c>
      <c r="K99" t="s">
        <v>998</v>
      </c>
    </row>
    <row r="100" spans="1:11" x14ac:dyDescent="0.55000000000000004">
      <c r="B100" t="s">
        <v>1872</v>
      </c>
      <c r="C100" t="s">
        <v>930</v>
      </c>
      <c r="D100">
        <v>30</v>
      </c>
      <c r="E100" s="2">
        <f t="shared" si="2"/>
        <v>0.35294117647058826</v>
      </c>
      <c r="F100" t="s">
        <v>348</v>
      </c>
      <c r="G100" t="s">
        <v>3751</v>
      </c>
      <c r="H100">
        <v>17</v>
      </c>
      <c r="I100" t="s">
        <v>2128</v>
      </c>
      <c r="J100" t="s">
        <v>1011</v>
      </c>
      <c r="K100" t="s">
        <v>1012</v>
      </c>
    </row>
    <row r="101" spans="1:11" x14ac:dyDescent="0.55000000000000004">
      <c r="B101" t="s">
        <v>1872</v>
      </c>
      <c r="C101" t="s">
        <v>930</v>
      </c>
      <c r="D101">
        <v>31</v>
      </c>
      <c r="E101" s="2">
        <f t="shared" si="2"/>
        <v>0.36470588235294116</v>
      </c>
      <c r="F101" t="s">
        <v>504</v>
      </c>
      <c r="G101" t="s">
        <v>3721</v>
      </c>
      <c r="H101">
        <v>18</v>
      </c>
      <c r="I101" t="s">
        <v>3721</v>
      </c>
      <c r="J101" t="s">
        <v>1027</v>
      </c>
      <c r="K101" t="s">
        <v>1870</v>
      </c>
    </row>
    <row r="102" spans="1:11" x14ac:dyDescent="0.55000000000000004">
      <c r="B102" t="s">
        <v>1872</v>
      </c>
      <c r="C102" t="s">
        <v>930</v>
      </c>
      <c r="D102">
        <v>32</v>
      </c>
      <c r="E102" s="2">
        <f t="shared" si="2"/>
        <v>0.37647058823529411</v>
      </c>
      <c r="F102" t="s">
        <v>284</v>
      </c>
      <c r="G102" t="s">
        <v>3721</v>
      </c>
      <c r="H102">
        <v>19</v>
      </c>
      <c r="J102" t="s">
        <v>1048</v>
      </c>
      <c r="K102" t="s">
        <v>1049</v>
      </c>
    </row>
    <row r="103" spans="1:11" x14ac:dyDescent="0.55000000000000004">
      <c r="B103" t="s">
        <v>1872</v>
      </c>
      <c r="C103" t="s">
        <v>930</v>
      </c>
      <c r="D103">
        <v>33</v>
      </c>
      <c r="E103" s="2">
        <f t="shared" si="2"/>
        <v>0.38823529411764707</v>
      </c>
      <c r="F103" t="s">
        <v>378</v>
      </c>
      <c r="G103" t="s">
        <v>3751</v>
      </c>
      <c r="H103">
        <v>20</v>
      </c>
      <c r="J103" t="s">
        <v>989</v>
      </c>
      <c r="K103" t="s">
        <v>1053</v>
      </c>
    </row>
    <row r="104" spans="1:11" x14ac:dyDescent="0.55000000000000004">
      <c r="B104" t="s">
        <v>1872</v>
      </c>
      <c r="C104" t="s">
        <v>930</v>
      </c>
      <c r="D104">
        <v>34</v>
      </c>
      <c r="E104" s="2">
        <f t="shared" si="2"/>
        <v>0.4</v>
      </c>
      <c r="F104" t="s">
        <v>348</v>
      </c>
      <c r="G104" t="s">
        <v>3751</v>
      </c>
      <c r="J104" t="s">
        <v>1785</v>
      </c>
      <c r="K104" t="s">
        <v>942</v>
      </c>
    </row>
    <row r="105" spans="1:11" x14ac:dyDescent="0.55000000000000004">
      <c r="B105" t="s">
        <v>1872</v>
      </c>
      <c r="C105" t="s">
        <v>930</v>
      </c>
      <c r="D105">
        <v>35</v>
      </c>
      <c r="E105" s="2">
        <f t="shared" si="2"/>
        <v>0.41176470588235292</v>
      </c>
      <c r="F105" t="s">
        <v>504</v>
      </c>
      <c r="G105" t="s">
        <v>3721</v>
      </c>
      <c r="J105" t="s">
        <v>1021</v>
      </c>
      <c r="K105" t="s">
        <v>1447</v>
      </c>
    </row>
    <row r="106" spans="1:11" x14ac:dyDescent="0.55000000000000004">
      <c r="B106" t="s">
        <v>1872</v>
      </c>
      <c r="C106" t="s">
        <v>930</v>
      </c>
      <c r="D106">
        <v>36</v>
      </c>
      <c r="E106" s="2">
        <f t="shared" si="2"/>
        <v>0.42352941176470588</v>
      </c>
      <c r="F106" t="s">
        <v>1088</v>
      </c>
      <c r="G106" s="4" t="s">
        <v>3742</v>
      </c>
      <c r="J106" t="s">
        <v>1453</v>
      </c>
      <c r="K106" t="s">
        <v>1454</v>
      </c>
    </row>
    <row r="107" spans="1:11" x14ac:dyDescent="0.55000000000000004">
      <c r="B107" t="s">
        <v>1872</v>
      </c>
      <c r="C107" t="s">
        <v>930</v>
      </c>
      <c r="D107">
        <v>37</v>
      </c>
      <c r="E107" s="2">
        <f t="shared" si="2"/>
        <v>0.43529411764705883</v>
      </c>
      <c r="F107" t="s">
        <v>315</v>
      </c>
      <c r="G107" t="s">
        <v>3751</v>
      </c>
      <c r="J107" t="s">
        <v>945</v>
      </c>
      <c r="K107" t="s">
        <v>946</v>
      </c>
    </row>
    <row r="108" spans="1:11" x14ac:dyDescent="0.55000000000000004">
      <c r="B108" t="s">
        <v>1872</v>
      </c>
      <c r="C108" t="s">
        <v>930</v>
      </c>
      <c r="D108">
        <v>38</v>
      </c>
      <c r="E108" s="2">
        <f t="shared" si="2"/>
        <v>0.44705882352941179</v>
      </c>
      <c r="F108" t="s">
        <v>264</v>
      </c>
      <c r="G108" s="4" t="s">
        <v>3751</v>
      </c>
      <c r="J108" t="s">
        <v>1828</v>
      </c>
      <c r="K108" t="s">
        <v>1829</v>
      </c>
    </row>
    <row r="109" spans="1:11" x14ac:dyDescent="0.55000000000000004">
      <c r="B109" t="s">
        <v>1872</v>
      </c>
      <c r="C109" t="s">
        <v>930</v>
      </c>
      <c r="D109">
        <v>39</v>
      </c>
      <c r="E109" s="2">
        <f t="shared" si="2"/>
        <v>0.45882352941176469</v>
      </c>
      <c r="F109" t="s">
        <v>254</v>
      </c>
      <c r="G109" s="4" t="s">
        <v>3751</v>
      </c>
      <c r="J109" t="s">
        <v>1244</v>
      </c>
      <c r="K109" t="s">
        <v>1900</v>
      </c>
    </row>
    <row r="110" spans="1:11" x14ac:dyDescent="0.55000000000000004">
      <c r="B110" t="s">
        <v>1872</v>
      </c>
      <c r="C110" t="s">
        <v>930</v>
      </c>
      <c r="D110">
        <v>40</v>
      </c>
      <c r="E110" s="2">
        <f t="shared" si="2"/>
        <v>0.47058823529411764</v>
      </c>
      <c r="F110" t="s">
        <v>300</v>
      </c>
      <c r="G110" s="4" t="s">
        <v>3751</v>
      </c>
      <c r="J110" t="s">
        <v>1064</v>
      </c>
      <c r="K110" t="s">
        <v>1065</v>
      </c>
    </row>
    <row r="111" spans="1:11" x14ac:dyDescent="0.55000000000000004">
      <c r="A111" s="5"/>
      <c r="B111" s="5" t="s">
        <v>1872</v>
      </c>
      <c r="C111" s="5" t="s">
        <v>930</v>
      </c>
      <c r="D111" s="5">
        <v>41</v>
      </c>
      <c r="E111" s="6">
        <f t="shared" si="2"/>
        <v>0.4823529411764706</v>
      </c>
      <c r="F111" s="5" t="s">
        <v>453</v>
      </c>
      <c r="G111" s="5" t="s">
        <v>3742</v>
      </c>
      <c r="H111" s="5">
        <v>21</v>
      </c>
      <c r="I111" s="5" t="s">
        <v>3726</v>
      </c>
      <c r="J111" s="5" t="s">
        <v>1901</v>
      </c>
      <c r="K111" s="5" t="s">
        <v>1902</v>
      </c>
    </row>
    <row r="112" spans="1:11" x14ac:dyDescent="0.55000000000000004">
      <c r="B112" t="s">
        <v>1872</v>
      </c>
      <c r="C112" t="s">
        <v>930</v>
      </c>
      <c r="D112">
        <v>42</v>
      </c>
      <c r="E112" s="2">
        <f t="shared" si="2"/>
        <v>0.49411764705882355</v>
      </c>
      <c r="F112" t="s">
        <v>258</v>
      </c>
      <c r="G112" t="s">
        <v>3751</v>
      </c>
      <c r="H112">
        <v>22</v>
      </c>
      <c r="J112" t="s">
        <v>1823</v>
      </c>
      <c r="K112" t="s">
        <v>1824</v>
      </c>
    </row>
    <row r="113" spans="1:11" x14ac:dyDescent="0.55000000000000004">
      <c r="B113" t="s">
        <v>1872</v>
      </c>
      <c r="C113" t="s">
        <v>930</v>
      </c>
      <c r="D113">
        <v>43</v>
      </c>
      <c r="E113" s="2">
        <f t="shared" si="2"/>
        <v>0.50588235294117645</v>
      </c>
      <c r="F113" t="s">
        <v>504</v>
      </c>
      <c r="G113" t="s">
        <v>3721</v>
      </c>
      <c r="J113" t="s">
        <v>1054</v>
      </c>
      <c r="K113" t="s">
        <v>1055</v>
      </c>
    </row>
    <row r="114" spans="1:11" x14ac:dyDescent="0.55000000000000004">
      <c r="B114" t="s">
        <v>1872</v>
      </c>
      <c r="C114" t="s">
        <v>930</v>
      </c>
      <c r="D114">
        <v>44</v>
      </c>
      <c r="E114" s="2">
        <f t="shared" si="2"/>
        <v>0.51764705882352946</v>
      </c>
      <c r="F114" t="s">
        <v>291</v>
      </c>
      <c r="G114" s="4" t="s">
        <v>3722</v>
      </c>
      <c r="H114">
        <v>23</v>
      </c>
      <c r="J114" t="s">
        <v>1903</v>
      </c>
      <c r="K114" t="s">
        <v>1817</v>
      </c>
    </row>
    <row r="115" spans="1:11" x14ac:dyDescent="0.55000000000000004">
      <c r="B115" t="s">
        <v>1872</v>
      </c>
      <c r="C115" t="s">
        <v>930</v>
      </c>
      <c r="D115">
        <v>45</v>
      </c>
      <c r="E115" s="2">
        <f t="shared" si="2"/>
        <v>0.52941176470588236</v>
      </c>
      <c r="F115" t="s">
        <v>348</v>
      </c>
      <c r="G115" t="s">
        <v>3751</v>
      </c>
      <c r="J115" t="s">
        <v>1821</v>
      </c>
      <c r="K115" t="s">
        <v>1822</v>
      </c>
    </row>
    <row r="116" spans="1:11" x14ac:dyDescent="0.55000000000000004">
      <c r="B116" t="s">
        <v>1872</v>
      </c>
      <c r="C116" t="s">
        <v>930</v>
      </c>
      <c r="D116">
        <v>46</v>
      </c>
      <c r="E116" s="2">
        <f t="shared" si="2"/>
        <v>0.54117647058823526</v>
      </c>
      <c r="F116" t="s">
        <v>264</v>
      </c>
      <c r="G116" s="4" t="s">
        <v>3751</v>
      </c>
      <c r="J116" t="s">
        <v>1070</v>
      </c>
      <c r="K116" t="s">
        <v>1071</v>
      </c>
    </row>
    <row r="117" spans="1:11" x14ac:dyDescent="0.55000000000000004">
      <c r="B117" t="s">
        <v>1872</v>
      </c>
      <c r="C117" t="s">
        <v>930</v>
      </c>
      <c r="D117">
        <v>47</v>
      </c>
      <c r="E117" s="3">
        <f t="shared" si="2"/>
        <v>0.55294117647058827</v>
      </c>
      <c r="F117" t="s">
        <v>307</v>
      </c>
      <c r="G117" t="s">
        <v>3751</v>
      </c>
      <c r="H117">
        <v>24</v>
      </c>
      <c r="J117" t="s">
        <v>1483</v>
      </c>
      <c r="K117" t="s">
        <v>1904</v>
      </c>
    </row>
    <row r="118" spans="1:11" x14ac:dyDescent="0.55000000000000004">
      <c r="B118" t="s">
        <v>1872</v>
      </c>
      <c r="C118" t="s">
        <v>930</v>
      </c>
      <c r="D118">
        <v>48</v>
      </c>
      <c r="E118" s="2">
        <f t="shared" si="2"/>
        <v>0.56470588235294117</v>
      </c>
      <c r="F118" t="s">
        <v>256</v>
      </c>
      <c r="G118" s="4" t="s">
        <v>3751</v>
      </c>
      <c r="J118" t="s">
        <v>1007</v>
      </c>
      <c r="K118" t="s">
        <v>1008</v>
      </c>
    </row>
    <row r="119" spans="1:11" x14ac:dyDescent="0.55000000000000004">
      <c r="B119" t="s">
        <v>1872</v>
      </c>
      <c r="C119" t="s">
        <v>930</v>
      </c>
      <c r="D119">
        <v>49</v>
      </c>
      <c r="E119" s="2">
        <f t="shared" si="2"/>
        <v>0.57647058823529407</v>
      </c>
      <c r="F119" t="s">
        <v>300</v>
      </c>
      <c r="G119" s="4" t="s">
        <v>3751</v>
      </c>
      <c r="J119" t="s">
        <v>1459</v>
      </c>
      <c r="K119" t="s">
        <v>1195</v>
      </c>
    </row>
    <row r="120" spans="1:11" x14ac:dyDescent="0.55000000000000004">
      <c r="B120" t="s">
        <v>1872</v>
      </c>
      <c r="C120" t="s">
        <v>930</v>
      </c>
      <c r="D120">
        <v>50</v>
      </c>
      <c r="E120" s="2">
        <f t="shared" si="2"/>
        <v>0.58823529411764708</v>
      </c>
      <c r="F120" t="s">
        <v>276</v>
      </c>
      <c r="G120" t="s">
        <v>3751</v>
      </c>
      <c r="H120">
        <v>25</v>
      </c>
      <c r="J120" t="s">
        <v>1204</v>
      </c>
      <c r="K120" t="s">
        <v>1196</v>
      </c>
    </row>
    <row r="121" spans="1:11" x14ac:dyDescent="0.55000000000000004">
      <c r="A121" s="11"/>
      <c r="B121" s="11" t="s">
        <v>1872</v>
      </c>
      <c r="C121" s="11" t="s">
        <v>930</v>
      </c>
      <c r="D121" s="11">
        <v>51</v>
      </c>
      <c r="E121" s="12">
        <f t="shared" si="2"/>
        <v>0.6</v>
      </c>
      <c r="F121" s="11" t="s">
        <v>474</v>
      </c>
      <c r="G121" s="11" t="s">
        <v>3751</v>
      </c>
      <c r="H121" s="11">
        <v>26</v>
      </c>
      <c r="I121" s="11"/>
      <c r="J121" s="11" t="s">
        <v>1275</v>
      </c>
      <c r="K121" s="11" t="s">
        <v>1276</v>
      </c>
    </row>
    <row r="122" spans="1:11" x14ac:dyDescent="0.55000000000000004">
      <c r="B122" t="s">
        <v>1872</v>
      </c>
      <c r="C122" t="s">
        <v>930</v>
      </c>
      <c r="D122">
        <v>52</v>
      </c>
      <c r="E122" s="2">
        <f t="shared" si="2"/>
        <v>0.61176470588235299</v>
      </c>
      <c r="F122" t="s">
        <v>291</v>
      </c>
      <c r="G122" s="4" t="s">
        <v>3722</v>
      </c>
      <c r="J122" t="s">
        <v>1306</v>
      </c>
      <c r="K122" t="s">
        <v>1441</v>
      </c>
    </row>
    <row r="123" spans="1:11" x14ac:dyDescent="0.55000000000000004">
      <c r="B123" t="s">
        <v>1872</v>
      </c>
      <c r="C123" t="s">
        <v>930</v>
      </c>
      <c r="D123">
        <v>53</v>
      </c>
      <c r="E123" s="2">
        <f t="shared" si="2"/>
        <v>0.62352941176470589</v>
      </c>
      <c r="F123" t="s">
        <v>300</v>
      </c>
      <c r="G123" s="4" t="s">
        <v>3751</v>
      </c>
      <c r="J123" t="s">
        <v>1827</v>
      </c>
      <c r="K123" t="s">
        <v>1200</v>
      </c>
    </row>
    <row r="124" spans="1:11" x14ac:dyDescent="0.55000000000000004">
      <c r="B124" t="s">
        <v>1872</v>
      </c>
      <c r="C124" t="s">
        <v>930</v>
      </c>
      <c r="D124">
        <v>54</v>
      </c>
      <c r="E124" s="2">
        <f t="shared" si="2"/>
        <v>0.63529411764705879</v>
      </c>
      <c r="F124" t="s">
        <v>300</v>
      </c>
      <c r="G124" s="4" t="s">
        <v>3751</v>
      </c>
      <c r="J124" t="s">
        <v>1060</v>
      </c>
      <c r="K124" t="s">
        <v>1061</v>
      </c>
    </row>
    <row r="125" spans="1:11" x14ac:dyDescent="0.55000000000000004">
      <c r="B125" t="s">
        <v>1872</v>
      </c>
      <c r="C125" t="s">
        <v>930</v>
      </c>
      <c r="D125">
        <v>55</v>
      </c>
      <c r="E125" s="2">
        <f t="shared" si="2"/>
        <v>0.6470588235294118</v>
      </c>
      <c r="F125" t="s">
        <v>256</v>
      </c>
      <c r="G125" s="4" t="s">
        <v>3751</v>
      </c>
      <c r="J125" t="s">
        <v>1905</v>
      </c>
      <c r="K125" t="s">
        <v>986</v>
      </c>
    </row>
    <row r="126" spans="1:11" x14ac:dyDescent="0.55000000000000004">
      <c r="B126" t="s">
        <v>1872</v>
      </c>
      <c r="C126" t="s">
        <v>930</v>
      </c>
      <c r="D126">
        <v>56</v>
      </c>
      <c r="E126" s="2">
        <f t="shared" si="2"/>
        <v>0.6588235294117647</v>
      </c>
      <c r="F126" t="s">
        <v>264</v>
      </c>
      <c r="G126" s="4" t="s">
        <v>3751</v>
      </c>
      <c r="J126" t="s">
        <v>1082</v>
      </c>
      <c r="K126" t="s">
        <v>1436</v>
      </c>
    </row>
    <row r="127" spans="1:11" x14ac:dyDescent="0.55000000000000004">
      <c r="B127" t="s">
        <v>1872</v>
      </c>
      <c r="C127" t="s">
        <v>930</v>
      </c>
      <c r="D127">
        <v>57</v>
      </c>
      <c r="E127" s="2">
        <f t="shared" si="2"/>
        <v>0.6705882352941176</v>
      </c>
      <c r="F127" t="s">
        <v>252</v>
      </c>
      <c r="G127" s="4" t="s">
        <v>3751</v>
      </c>
      <c r="J127" t="s">
        <v>931</v>
      </c>
      <c r="K127" t="s">
        <v>932</v>
      </c>
    </row>
    <row r="128" spans="1:11" x14ac:dyDescent="0.55000000000000004">
      <c r="B128" t="s">
        <v>1872</v>
      </c>
      <c r="C128" t="s">
        <v>930</v>
      </c>
      <c r="D128">
        <v>58</v>
      </c>
      <c r="E128" s="2">
        <f t="shared" si="2"/>
        <v>0.68235294117647061</v>
      </c>
      <c r="F128" t="s">
        <v>256</v>
      </c>
      <c r="G128" s="4" t="s">
        <v>3751</v>
      </c>
      <c r="J128" t="s">
        <v>985</v>
      </c>
      <c r="K128" t="s">
        <v>1871</v>
      </c>
    </row>
    <row r="129" spans="1:11" x14ac:dyDescent="0.55000000000000004">
      <c r="B129" t="s">
        <v>1872</v>
      </c>
      <c r="C129" t="s">
        <v>930</v>
      </c>
      <c r="D129">
        <v>59</v>
      </c>
      <c r="E129" s="2">
        <f t="shared" si="2"/>
        <v>0.69411764705882351</v>
      </c>
      <c r="F129" t="s">
        <v>315</v>
      </c>
      <c r="G129" t="s">
        <v>3751</v>
      </c>
      <c r="J129" t="s">
        <v>1201</v>
      </c>
      <c r="K129" t="s">
        <v>1906</v>
      </c>
    </row>
    <row r="130" spans="1:11" x14ac:dyDescent="0.55000000000000004">
      <c r="B130" t="s">
        <v>1872</v>
      </c>
      <c r="C130" t="s">
        <v>930</v>
      </c>
      <c r="D130">
        <v>60</v>
      </c>
      <c r="E130" s="2">
        <f t="shared" si="2"/>
        <v>0.70588235294117652</v>
      </c>
      <c r="F130" t="s">
        <v>326</v>
      </c>
      <c r="G130" s="4" t="s">
        <v>3751</v>
      </c>
      <c r="H130">
        <v>27</v>
      </c>
      <c r="J130" t="s">
        <v>1068</v>
      </c>
      <c r="K130" t="s">
        <v>1069</v>
      </c>
    </row>
    <row r="131" spans="1:11" x14ac:dyDescent="0.55000000000000004">
      <c r="B131" t="s">
        <v>1872</v>
      </c>
      <c r="C131" t="s">
        <v>930</v>
      </c>
      <c r="D131">
        <v>61</v>
      </c>
      <c r="E131" s="2">
        <f t="shared" si="2"/>
        <v>0.71764705882352942</v>
      </c>
      <c r="F131" t="s">
        <v>300</v>
      </c>
      <c r="G131" s="4" t="s">
        <v>3751</v>
      </c>
      <c r="J131" t="s">
        <v>1198</v>
      </c>
      <c r="K131" t="s">
        <v>1206</v>
      </c>
    </row>
    <row r="132" spans="1:11" x14ac:dyDescent="0.55000000000000004">
      <c r="B132" t="s">
        <v>1872</v>
      </c>
      <c r="C132" t="s">
        <v>930</v>
      </c>
      <c r="D132">
        <v>62</v>
      </c>
      <c r="E132" s="2">
        <f t="shared" si="2"/>
        <v>0.72941176470588232</v>
      </c>
      <c r="F132" t="s">
        <v>258</v>
      </c>
      <c r="G132" t="s">
        <v>3751</v>
      </c>
      <c r="J132" t="s">
        <v>1460</v>
      </c>
      <c r="K132" t="s">
        <v>1461</v>
      </c>
    </row>
    <row r="133" spans="1:11" x14ac:dyDescent="0.55000000000000004">
      <c r="B133" t="s">
        <v>1872</v>
      </c>
      <c r="C133" t="s">
        <v>930</v>
      </c>
      <c r="D133">
        <v>63</v>
      </c>
      <c r="E133" s="2">
        <f t="shared" si="2"/>
        <v>0.74117647058823533</v>
      </c>
      <c r="F133" t="s">
        <v>258</v>
      </c>
      <c r="G133" t="s">
        <v>3751</v>
      </c>
      <c r="J133" t="s">
        <v>1907</v>
      </c>
      <c r="K133" t="s">
        <v>1229</v>
      </c>
    </row>
    <row r="134" spans="1:11" x14ac:dyDescent="0.55000000000000004">
      <c r="B134" t="s">
        <v>1872</v>
      </c>
      <c r="C134" t="s">
        <v>930</v>
      </c>
      <c r="D134">
        <v>64</v>
      </c>
      <c r="E134" s="2">
        <f t="shared" si="2"/>
        <v>0.75294117647058822</v>
      </c>
      <c r="F134" t="s">
        <v>264</v>
      </c>
      <c r="G134" s="4" t="s">
        <v>3751</v>
      </c>
      <c r="J134" t="s">
        <v>1825</v>
      </c>
      <c r="K134" t="s">
        <v>1826</v>
      </c>
    </row>
    <row r="135" spans="1:11" x14ac:dyDescent="0.55000000000000004">
      <c r="B135" t="s">
        <v>1872</v>
      </c>
      <c r="C135" t="s">
        <v>930</v>
      </c>
      <c r="D135">
        <v>65</v>
      </c>
      <c r="E135" s="2">
        <f t="shared" si="2"/>
        <v>0.76470588235294112</v>
      </c>
      <c r="F135" t="s">
        <v>300</v>
      </c>
      <c r="G135" s="4" t="s">
        <v>3751</v>
      </c>
      <c r="J135" t="s">
        <v>1452</v>
      </c>
      <c r="K135" t="s">
        <v>1199</v>
      </c>
    </row>
    <row r="136" spans="1:11" x14ac:dyDescent="0.55000000000000004">
      <c r="B136" t="s">
        <v>1872</v>
      </c>
      <c r="C136" t="s">
        <v>930</v>
      </c>
      <c r="D136">
        <v>66</v>
      </c>
      <c r="E136" s="2">
        <f t="shared" ref="E136:E155" si="3">D136/85</f>
        <v>0.77647058823529413</v>
      </c>
      <c r="F136" t="s">
        <v>274</v>
      </c>
      <c r="G136" s="4" t="s">
        <v>3751</v>
      </c>
      <c r="J136" t="s">
        <v>1815</v>
      </c>
      <c r="K136" t="s">
        <v>1816</v>
      </c>
    </row>
    <row r="137" spans="1:11" x14ac:dyDescent="0.55000000000000004">
      <c r="B137" t="s">
        <v>1872</v>
      </c>
      <c r="C137" t="s">
        <v>930</v>
      </c>
      <c r="D137">
        <v>67</v>
      </c>
      <c r="E137" s="2">
        <f t="shared" si="3"/>
        <v>0.78823529411764703</v>
      </c>
      <c r="F137" t="s">
        <v>262</v>
      </c>
      <c r="G137" t="s">
        <v>3748</v>
      </c>
      <c r="J137" t="s">
        <v>1908</v>
      </c>
      <c r="K137" t="s">
        <v>1909</v>
      </c>
    </row>
    <row r="138" spans="1:11" x14ac:dyDescent="0.55000000000000004">
      <c r="B138" t="s">
        <v>1872</v>
      </c>
      <c r="C138" t="s">
        <v>930</v>
      </c>
      <c r="D138">
        <v>68</v>
      </c>
      <c r="E138" s="2">
        <f t="shared" si="3"/>
        <v>0.8</v>
      </c>
      <c r="F138" t="s">
        <v>300</v>
      </c>
      <c r="G138" s="4" t="s">
        <v>3751</v>
      </c>
      <c r="J138" t="s">
        <v>1910</v>
      </c>
      <c r="K138" t="s">
        <v>1911</v>
      </c>
    </row>
    <row r="139" spans="1:11" x14ac:dyDescent="0.55000000000000004">
      <c r="A139" s="8"/>
      <c r="B139" s="8" t="s">
        <v>1872</v>
      </c>
      <c r="C139" s="8" t="s">
        <v>930</v>
      </c>
      <c r="D139" s="8">
        <v>69</v>
      </c>
      <c r="E139" s="9">
        <f t="shared" si="3"/>
        <v>0.81176470588235294</v>
      </c>
      <c r="F139" s="8" t="s">
        <v>310</v>
      </c>
      <c r="G139" s="8" t="s">
        <v>3742</v>
      </c>
      <c r="H139" s="8">
        <v>28</v>
      </c>
      <c r="I139" s="8"/>
      <c r="J139" s="8" t="s">
        <v>1463</v>
      </c>
      <c r="K139" s="8" t="s">
        <v>1912</v>
      </c>
    </row>
    <row r="140" spans="1:11" x14ac:dyDescent="0.55000000000000004">
      <c r="B140" t="s">
        <v>1872</v>
      </c>
      <c r="C140" t="s">
        <v>930</v>
      </c>
      <c r="D140">
        <v>70</v>
      </c>
      <c r="E140" s="2">
        <f t="shared" si="3"/>
        <v>0.82352941176470584</v>
      </c>
      <c r="F140" t="s">
        <v>494</v>
      </c>
      <c r="G140" t="s">
        <v>3751</v>
      </c>
      <c r="H140">
        <v>29</v>
      </c>
      <c r="J140" t="s">
        <v>1465</v>
      </c>
      <c r="K140" t="s">
        <v>1466</v>
      </c>
    </row>
    <row r="141" spans="1:11" x14ac:dyDescent="0.55000000000000004">
      <c r="B141" t="s">
        <v>1872</v>
      </c>
      <c r="C141" t="s">
        <v>930</v>
      </c>
      <c r="D141">
        <v>71</v>
      </c>
      <c r="E141" s="2">
        <f t="shared" si="3"/>
        <v>0.83529411764705885</v>
      </c>
      <c r="F141" t="s">
        <v>276</v>
      </c>
      <c r="G141" t="s">
        <v>3751</v>
      </c>
      <c r="J141" t="s">
        <v>1019</v>
      </c>
      <c r="K141" t="s">
        <v>1913</v>
      </c>
    </row>
    <row r="142" spans="1:11" x14ac:dyDescent="0.55000000000000004">
      <c r="B142" t="s">
        <v>1872</v>
      </c>
      <c r="C142" t="s">
        <v>930</v>
      </c>
      <c r="D142">
        <v>72</v>
      </c>
      <c r="E142" s="2">
        <f t="shared" si="3"/>
        <v>0.84705882352941175</v>
      </c>
      <c r="F142" t="s">
        <v>264</v>
      </c>
      <c r="G142" s="4" t="s">
        <v>3751</v>
      </c>
      <c r="J142" t="s">
        <v>1273</v>
      </c>
      <c r="K142" t="s">
        <v>1274</v>
      </c>
    </row>
    <row r="143" spans="1:11" x14ac:dyDescent="0.55000000000000004">
      <c r="B143" t="s">
        <v>1872</v>
      </c>
      <c r="C143" t="s">
        <v>930</v>
      </c>
      <c r="D143">
        <v>73</v>
      </c>
      <c r="E143" s="2">
        <f t="shared" si="3"/>
        <v>0.85882352941176465</v>
      </c>
      <c r="F143" t="s">
        <v>274</v>
      </c>
      <c r="G143" s="4" t="s">
        <v>3751</v>
      </c>
      <c r="J143" t="s">
        <v>1475</v>
      </c>
      <c r="K143" t="s">
        <v>1476</v>
      </c>
    </row>
    <row r="144" spans="1:11" x14ac:dyDescent="0.55000000000000004">
      <c r="B144" t="s">
        <v>1872</v>
      </c>
      <c r="C144" t="s">
        <v>930</v>
      </c>
      <c r="D144">
        <v>74</v>
      </c>
      <c r="E144" s="2">
        <f t="shared" si="3"/>
        <v>0.87058823529411766</v>
      </c>
      <c r="F144" t="s">
        <v>1088</v>
      </c>
      <c r="G144" s="4" t="s">
        <v>3742</v>
      </c>
      <c r="J144" t="s">
        <v>1445</v>
      </c>
      <c r="K144" t="s">
        <v>1869</v>
      </c>
    </row>
    <row r="145" spans="1:11" x14ac:dyDescent="0.55000000000000004">
      <c r="B145" t="s">
        <v>1872</v>
      </c>
      <c r="C145" t="s">
        <v>930</v>
      </c>
      <c r="D145">
        <v>75</v>
      </c>
      <c r="E145" s="2">
        <f t="shared" si="3"/>
        <v>0.88235294117647056</v>
      </c>
      <c r="F145" t="s">
        <v>296</v>
      </c>
      <c r="G145" t="s">
        <v>3751</v>
      </c>
      <c r="H145">
        <v>30</v>
      </c>
      <c r="J145" t="s">
        <v>1819</v>
      </c>
      <c r="K145" t="s">
        <v>1820</v>
      </c>
    </row>
    <row r="146" spans="1:11" x14ac:dyDescent="0.55000000000000004">
      <c r="B146" t="s">
        <v>1872</v>
      </c>
      <c r="C146" t="s">
        <v>930</v>
      </c>
      <c r="D146">
        <v>76</v>
      </c>
      <c r="E146" s="2">
        <f t="shared" si="3"/>
        <v>0.89411764705882357</v>
      </c>
      <c r="F146" t="s">
        <v>614</v>
      </c>
      <c r="G146" s="4" t="s">
        <v>3751</v>
      </c>
      <c r="J146" t="s">
        <v>1914</v>
      </c>
      <c r="K146" t="s">
        <v>1915</v>
      </c>
    </row>
    <row r="147" spans="1:11" x14ac:dyDescent="0.55000000000000004">
      <c r="B147" t="s">
        <v>1872</v>
      </c>
      <c r="C147" t="s">
        <v>930</v>
      </c>
      <c r="D147">
        <v>77</v>
      </c>
      <c r="E147" s="2">
        <f t="shared" si="3"/>
        <v>0.90588235294117647</v>
      </c>
      <c r="F147" t="s">
        <v>300</v>
      </c>
      <c r="G147" s="4" t="s">
        <v>3751</v>
      </c>
      <c r="J147" t="s">
        <v>1832</v>
      </c>
      <c r="K147" t="s">
        <v>1833</v>
      </c>
    </row>
    <row r="148" spans="1:11" x14ac:dyDescent="0.55000000000000004">
      <c r="B148" t="s">
        <v>1872</v>
      </c>
      <c r="C148" t="s">
        <v>930</v>
      </c>
      <c r="D148">
        <v>78</v>
      </c>
      <c r="E148" s="2">
        <f t="shared" si="3"/>
        <v>0.91764705882352937</v>
      </c>
      <c r="F148" t="s">
        <v>453</v>
      </c>
      <c r="G148" t="s">
        <v>3742</v>
      </c>
      <c r="H148">
        <v>31</v>
      </c>
      <c r="J148" t="s">
        <v>1916</v>
      </c>
      <c r="K148" t="s">
        <v>1059</v>
      </c>
    </row>
    <row r="149" spans="1:11" x14ac:dyDescent="0.55000000000000004">
      <c r="B149" t="s">
        <v>1872</v>
      </c>
      <c r="C149" t="s">
        <v>930</v>
      </c>
      <c r="D149">
        <v>79</v>
      </c>
      <c r="E149" s="2">
        <f t="shared" si="3"/>
        <v>0.92941176470588238</v>
      </c>
      <c r="F149" t="s">
        <v>326</v>
      </c>
      <c r="G149" s="4" t="s">
        <v>3751</v>
      </c>
      <c r="J149" t="s">
        <v>1917</v>
      </c>
      <c r="K149" t="s">
        <v>1918</v>
      </c>
    </row>
    <row r="150" spans="1:11" x14ac:dyDescent="0.55000000000000004">
      <c r="B150" t="s">
        <v>1872</v>
      </c>
      <c r="C150" t="s">
        <v>930</v>
      </c>
      <c r="D150">
        <v>80</v>
      </c>
      <c r="E150" s="2">
        <f t="shared" si="3"/>
        <v>0.94117647058823528</v>
      </c>
      <c r="F150" t="s">
        <v>300</v>
      </c>
      <c r="G150" s="4" t="s">
        <v>3751</v>
      </c>
      <c r="J150" t="s">
        <v>1919</v>
      </c>
      <c r="K150" t="s">
        <v>1920</v>
      </c>
    </row>
    <row r="151" spans="1:11" x14ac:dyDescent="0.55000000000000004">
      <c r="B151" t="s">
        <v>1872</v>
      </c>
      <c r="C151" t="s">
        <v>930</v>
      </c>
      <c r="D151">
        <v>81</v>
      </c>
      <c r="E151" s="2">
        <f t="shared" si="3"/>
        <v>0.95294117647058818</v>
      </c>
      <c r="F151" t="s">
        <v>300</v>
      </c>
      <c r="G151" s="4" t="s">
        <v>3751</v>
      </c>
      <c r="J151" t="s">
        <v>1830</v>
      </c>
      <c r="K151" t="s">
        <v>1831</v>
      </c>
    </row>
    <row r="152" spans="1:11" x14ac:dyDescent="0.55000000000000004">
      <c r="B152" t="s">
        <v>1872</v>
      </c>
      <c r="C152" t="s">
        <v>930</v>
      </c>
      <c r="D152">
        <v>82</v>
      </c>
      <c r="E152" s="2">
        <f t="shared" si="3"/>
        <v>0.96470588235294119</v>
      </c>
      <c r="F152" t="s">
        <v>276</v>
      </c>
      <c r="G152" t="s">
        <v>3751</v>
      </c>
      <c r="J152" t="s">
        <v>1834</v>
      </c>
      <c r="K152" t="s">
        <v>1835</v>
      </c>
    </row>
    <row r="153" spans="1:11" x14ac:dyDescent="0.55000000000000004">
      <c r="B153" t="s">
        <v>1872</v>
      </c>
      <c r="C153" t="s">
        <v>930</v>
      </c>
      <c r="D153">
        <v>83</v>
      </c>
      <c r="E153" s="2">
        <f t="shared" si="3"/>
        <v>0.97647058823529409</v>
      </c>
      <c r="F153" t="s">
        <v>254</v>
      </c>
      <c r="G153" s="4" t="s">
        <v>3751</v>
      </c>
      <c r="J153" t="s">
        <v>1921</v>
      </c>
      <c r="K153" t="s">
        <v>1922</v>
      </c>
    </row>
    <row r="154" spans="1:11" x14ac:dyDescent="0.55000000000000004">
      <c r="B154" t="s">
        <v>1872</v>
      </c>
      <c r="C154" t="s">
        <v>930</v>
      </c>
      <c r="D154">
        <v>84</v>
      </c>
      <c r="E154" s="2">
        <f t="shared" si="3"/>
        <v>0.9882352941176471</v>
      </c>
      <c r="F154" t="s">
        <v>504</v>
      </c>
      <c r="G154" t="s">
        <v>3721</v>
      </c>
      <c r="J154" t="s">
        <v>1256</v>
      </c>
      <c r="K154" t="s">
        <v>812</v>
      </c>
    </row>
    <row r="155" spans="1:11" x14ac:dyDescent="0.55000000000000004">
      <c r="B155" t="s">
        <v>1872</v>
      </c>
      <c r="C155" t="s">
        <v>930</v>
      </c>
      <c r="D155">
        <v>85</v>
      </c>
      <c r="E155" s="2">
        <f t="shared" si="3"/>
        <v>1</v>
      </c>
      <c r="F155" t="s">
        <v>378</v>
      </c>
      <c r="G155" t="s">
        <v>3751</v>
      </c>
      <c r="J155" t="s">
        <v>1923</v>
      </c>
      <c r="K155" t="s">
        <v>1924</v>
      </c>
    </row>
    <row r="156" spans="1:11" x14ac:dyDescent="0.55000000000000004">
      <c r="B156" t="s">
        <v>1872</v>
      </c>
      <c r="C156" t="s">
        <v>817</v>
      </c>
      <c r="D156">
        <v>1</v>
      </c>
      <c r="E156" s="2">
        <f>D156/47</f>
        <v>2.1276595744680851E-2</v>
      </c>
      <c r="F156" t="s">
        <v>274</v>
      </c>
      <c r="G156" s="4" t="s">
        <v>3751</v>
      </c>
      <c r="H156">
        <v>1</v>
      </c>
      <c r="I156" t="s">
        <v>2123</v>
      </c>
      <c r="J156" t="s">
        <v>822</v>
      </c>
      <c r="K156" t="s">
        <v>823</v>
      </c>
    </row>
    <row r="157" spans="1:11" x14ac:dyDescent="0.55000000000000004">
      <c r="B157" t="s">
        <v>1872</v>
      </c>
      <c r="C157" t="s">
        <v>817</v>
      </c>
      <c r="D157">
        <v>2</v>
      </c>
      <c r="E157" s="2">
        <f t="shared" ref="E157:E202" si="4">D157/47</f>
        <v>4.2553191489361701E-2</v>
      </c>
      <c r="F157" t="s">
        <v>282</v>
      </c>
      <c r="G157" t="s">
        <v>3751</v>
      </c>
      <c r="H157">
        <v>2</v>
      </c>
      <c r="I157" t="s">
        <v>2123</v>
      </c>
      <c r="J157" t="s">
        <v>842</v>
      </c>
      <c r="K157" t="s">
        <v>843</v>
      </c>
    </row>
    <row r="158" spans="1:11" x14ac:dyDescent="0.55000000000000004">
      <c r="A158" s="8"/>
      <c r="B158" s="8" t="s">
        <v>1872</v>
      </c>
      <c r="C158" s="8" t="s">
        <v>817</v>
      </c>
      <c r="D158" s="8">
        <v>3</v>
      </c>
      <c r="E158" s="9">
        <f t="shared" si="4"/>
        <v>6.3829787234042548E-2</v>
      </c>
      <c r="F158" s="8" t="s">
        <v>310</v>
      </c>
      <c r="G158" s="8" t="s">
        <v>3742</v>
      </c>
      <c r="H158" s="8">
        <v>3</v>
      </c>
      <c r="I158" s="8" t="s">
        <v>2123</v>
      </c>
      <c r="J158" s="8" t="s">
        <v>876</v>
      </c>
      <c r="K158" s="8" t="s">
        <v>877</v>
      </c>
    </row>
    <row r="159" spans="1:11" x14ac:dyDescent="0.55000000000000004">
      <c r="B159" t="s">
        <v>1872</v>
      </c>
      <c r="C159" t="s">
        <v>817</v>
      </c>
      <c r="D159">
        <v>4</v>
      </c>
      <c r="E159" s="2">
        <f t="shared" si="4"/>
        <v>8.5106382978723402E-2</v>
      </c>
      <c r="F159" t="s">
        <v>504</v>
      </c>
      <c r="G159" t="s">
        <v>3721</v>
      </c>
      <c r="H159">
        <v>4</v>
      </c>
      <c r="I159" t="s">
        <v>2123</v>
      </c>
      <c r="J159" t="s">
        <v>1218</v>
      </c>
      <c r="K159" t="s">
        <v>865</v>
      </c>
    </row>
    <row r="160" spans="1:11" x14ac:dyDescent="0.55000000000000004">
      <c r="B160" t="s">
        <v>1872</v>
      </c>
      <c r="C160" t="s">
        <v>817</v>
      </c>
      <c r="D160">
        <v>5</v>
      </c>
      <c r="E160" s="2">
        <f t="shared" si="4"/>
        <v>0.10638297872340426</v>
      </c>
      <c r="F160" t="s">
        <v>300</v>
      </c>
      <c r="G160" s="4" t="s">
        <v>3751</v>
      </c>
      <c r="H160">
        <v>5</v>
      </c>
      <c r="I160" t="s">
        <v>2123</v>
      </c>
      <c r="J160" t="s">
        <v>866</v>
      </c>
      <c r="K160" t="s">
        <v>867</v>
      </c>
    </row>
    <row r="161" spans="2:11" x14ac:dyDescent="0.55000000000000004">
      <c r="B161" t="s">
        <v>1872</v>
      </c>
      <c r="C161" t="s">
        <v>817</v>
      </c>
      <c r="D161">
        <v>6</v>
      </c>
      <c r="E161" s="2">
        <f t="shared" si="4"/>
        <v>0.1276595744680851</v>
      </c>
      <c r="F161" t="s">
        <v>264</v>
      </c>
      <c r="G161" s="4" t="s">
        <v>3751</v>
      </c>
      <c r="H161">
        <v>6</v>
      </c>
      <c r="I161" t="s">
        <v>2123</v>
      </c>
      <c r="J161" t="s">
        <v>838</v>
      </c>
      <c r="K161" t="s">
        <v>839</v>
      </c>
    </row>
    <row r="162" spans="2:11" x14ac:dyDescent="0.55000000000000004">
      <c r="B162" t="s">
        <v>1872</v>
      </c>
      <c r="C162" t="s">
        <v>817</v>
      </c>
      <c r="D162">
        <v>7</v>
      </c>
      <c r="E162" s="2">
        <f t="shared" si="4"/>
        <v>0.14893617021276595</v>
      </c>
      <c r="F162" t="s">
        <v>378</v>
      </c>
      <c r="G162" t="s">
        <v>3751</v>
      </c>
      <c r="H162">
        <v>7</v>
      </c>
      <c r="I162" t="s">
        <v>2123</v>
      </c>
      <c r="J162" t="s">
        <v>824</v>
      </c>
      <c r="K162" t="s">
        <v>825</v>
      </c>
    </row>
    <row r="163" spans="2:11" x14ac:dyDescent="0.55000000000000004">
      <c r="B163" t="s">
        <v>1872</v>
      </c>
      <c r="C163" t="s">
        <v>817</v>
      </c>
      <c r="D163">
        <v>8</v>
      </c>
      <c r="E163" s="2">
        <f t="shared" si="4"/>
        <v>0.1702127659574468</v>
      </c>
      <c r="F163" t="s">
        <v>305</v>
      </c>
      <c r="G163" s="4" t="s">
        <v>3748</v>
      </c>
      <c r="H163">
        <v>8</v>
      </c>
      <c r="I163" t="s">
        <v>2123</v>
      </c>
      <c r="J163" t="s">
        <v>926</v>
      </c>
      <c r="K163" t="s">
        <v>927</v>
      </c>
    </row>
    <row r="164" spans="2:11" x14ac:dyDescent="0.55000000000000004">
      <c r="B164" t="s">
        <v>1872</v>
      </c>
      <c r="C164" t="s">
        <v>817</v>
      </c>
      <c r="D164">
        <v>9</v>
      </c>
      <c r="E164" s="2">
        <f t="shared" si="4"/>
        <v>0.19148936170212766</v>
      </c>
      <c r="F164" t="s">
        <v>418</v>
      </c>
      <c r="G164" t="s">
        <v>3721</v>
      </c>
      <c r="H164">
        <v>9</v>
      </c>
      <c r="I164" t="s">
        <v>3728</v>
      </c>
      <c r="J164" t="s">
        <v>1490</v>
      </c>
      <c r="K164" t="s">
        <v>1491</v>
      </c>
    </row>
    <row r="165" spans="2:11" x14ac:dyDescent="0.55000000000000004">
      <c r="B165" t="s">
        <v>1872</v>
      </c>
      <c r="C165" t="s">
        <v>817</v>
      </c>
      <c r="D165">
        <v>10</v>
      </c>
      <c r="E165" s="2">
        <f t="shared" si="4"/>
        <v>0.21276595744680851</v>
      </c>
      <c r="F165" t="s">
        <v>418</v>
      </c>
      <c r="G165" t="s">
        <v>3721</v>
      </c>
      <c r="J165" t="s">
        <v>834</v>
      </c>
      <c r="K165" t="s">
        <v>1925</v>
      </c>
    </row>
    <row r="166" spans="2:11" x14ac:dyDescent="0.55000000000000004">
      <c r="B166" t="s">
        <v>1872</v>
      </c>
      <c r="C166" t="s">
        <v>817</v>
      </c>
      <c r="D166">
        <v>11</v>
      </c>
      <c r="E166" s="2">
        <f t="shared" si="4"/>
        <v>0.23404255319148937</v>
      </c>
      <c r="F166" t="s">
        <v>282</v>
      </c>
      <c r="G166" t="s">
        <v>3751</v>
      </c>
      <c r="J166" t="s">
        <v>852</v>
      </c>
      <c r="K166" t="s">
        <v>853</v>
      </c>
    </row>
    <row r="167" spans="2:11" x14ac:dyDescent="0.55000000000000004">
      <c r="B167" t="s">
        <v>1872</v>
      </c>
      <c r="C167" t="s">
        <v>817</v>
      </c>
      <c r="D167">
        <v>12</v>
      </c>
      <c r="E167" s="2">
        <f t="shared" si="4"/>
        <v>0.25531914893617019</v>
      </c>
      <c r="F167" t="s">
        <v>1035</v>
      </c>
      <c r="G167" t="s">
        <v>3751</v>
      </c>
      <c r="H167">
        <v>10</v>
      </c>
      <c r="I167" t="s">
        <v>2123</v>
      </c>
      <c r="J167" t="s">
        <v>1497</v>
      </c>
      <c r="K167" t="s">
        <v>1498</v>
      </c>
    </row>
    <row r="168" spans="2:11" x14ac:dyDescent="0.55000000000000004">
      <c r="B168" t="s">
        <v>1872</v>
      </c>
      <c r="C168" t="s">
        <v>817</v>
      </c>
      <c r="D168">
        <v>13</v>
      </c>
      <c r="E168" s="2">
        <f t="shared" si="4"/>
        <v>0.27659574468085107</v>
      </c>
      <c r="F168" t="s">
        <v>274</v>
      </c>
      <c r="G168" s="4" t="s">
        <v>3751</v>
      </c>
      <c r="J168" t="s">
        <v>886</v>
      </c>
      <c r="K168" t="s">
        <v>887</v>
      </c>
    </row>
    <row r="169" spans="2:11" x14ac:dyDescent="0.55000000000000004">
      <c r="B169" t="s">
        <v>1872</v>
      </c>
      <c r="C169" t="s">
        <v>817</v>
      </c>
      <c r="D169">
        <v>14</v>
      </c>
      <c r="E169" s="2">
        <f t="shared" si="4"/>
        <v>0.2978723404255319</v>
      </c>
      <c r="F169" t="s">
        <v>296</v>
      </c>
      <c r="G169" t="s">
        <v>3751</v>
      </c>
      <c r="H169">
        <v>11</v>
      </c>
      <c r="I169" t="s">
        <v>2121</v>
      </c>
      <c r="J169" t="s">
        <v>928</v>
      </c>
      <c r="K169" t="s">
        <v>929</v>
      </c>
    </row>
    <row r="170" spans="2:11" x14ac:dyDescent="0.55000000000000004">
      <c r="B170" t="s">
        <v>1872</v>
      </c>
      <c r="C170" t="s">
        <v>817</v>
      </c>
      <c r="D170">
        <v>15</v>
      </c>
      <c r="E170" s="2">
        <f t="shared" si="4"/>
        <v>0.31914893617021278</v>
      </c>
      <c r="F170" t="s">
        <v>300</v>
      </c>
      <c r="G170" s="4" t="s">
        <v>3751</v>
      </c>
      <c r="J170" t="s">
        <v>832</v>
      </c>
      <c r="K170" t="s">
        <v>798</v>
      </c>
    </row>
    <row r="171" spans="2:11" x14ac:dyDescent="0.55000000000000004">
      <c r="B171" t="s">
        <v>1872</v>
      </c>
      <c r="C171" t="s">
        <v>817</v>
      </c>
      <c r="D171">
        <v>16</v>
      </c>
      <c r="E171" s="2">
        <f t="shared" si="4"/>
        <v>0.34042553191489361</v>
      </c>
      <c r="F171" t="s">
        <v>305</v>
      </c>
      <c r="G171" s="4" t="s">
        <v>3748</v>
      </c>
      <c r="J171" t="s">
        <v>880</v>
      </c>
      <c r="K171" t="s">
        <v>881</v>
      </c>
    </row>
    <row r="172" spans="2:11" x14ac:dyDescent="0.55000000000000004">
      <c r="B172" t="s">
        <v>1872</v>
      </c>
      <c r="C172" t="s">
        <v>817</v>
      </c>
      <c r="D172">
        <v>17</v>
      </c>
      <c r="E172" s="2">
        <f t="shared" si="4"/>
        <v>0.36170212765957449</v>
      </c>
      <c r="F172" t="s">
        <v>300</v>
      </c>
      <c r="G172" s="4" t="s">
        <v>3751</v>
      </c>
      <c r="J172" t="s">
        <v>846</v>
      </c>
      <c r="K172" t="s">
        <v>1182</v>
      </c>
    </row>
    <row r="173" spans="2:11" x14ac:dyDescent="0.55000000000000004">
      <c r="B173" t="s">
        <v>1872</v>
      </c>
      <c r="C173" t="s">
        <v>817</v>
      </c>
      <c r="D173">
        <v>18</v>
      </c>
      <c r="E173" s="2">
        <f t="shared" si="4"/>
        <v>0.38297872340425532</v>
      </c>
      <c r="F173" t="s">
        <v>330</v>
      </c>
      <c r="G173" t="s">
        <v>3751</v>
      </c>
      <c r="H173">
        <v>12</v>
      </c>
      <c r="I173" t="s">
        <v>3725</v>
      </c>
      <c r="J173" t="s">
        <v>1183</v>
      </c>
      <c r="K173" t="s">
        <v>1926</v>
      </c>
    </row>
    <row r="174" spans="2:11" x14ac:dyDescent="0.55000000000000004">
      <c r="B174" t="s">
        <v>1872</v>
      </c>
      <c r="C174" t="s">
        <v>817</v>
      </c>
      <c r="D174">
        <v>19</v>
      </c>
      <c r="E174" s="2">
        <f t="shared" si="4"/>
        <v>0.40425531914893614</v>
      </c>
      <c r="F174" t="s">
        <v>315</v>
      </c>
      <c r="G174" t="s">
        <v>3751</v>
      </c>
      <c r="H174">
        <v>13</v>
      </c>
      <c r="I174" t="s">
        <v>2122</v>
      </c>
      <c r="J174" t="s">
        <v>826</v>
      </c>
      <c r="K174" t="s">
        <v>827</v>
      </c>
    </row>
    <row r="175" spans="2:11" x14ac:dyDescent="0.55000000000000004">
      <c r="B175" t="s">
        <v>1872</v>
      </c>
      <c r="C175" t="s">
        <v>817</v>
      </c>
      <c r="D175">
        <v>20</v>
      </c>
      <c r="E175" s="2">
        <f t="shared" si="4"/>
        <v>0.42553191489361702</v>
      </c>
      <c r="F175" t="s">
        <v>300</v>
      </c>
      <c r="G175" s="4" t="s">
        <v>3751</v>
      </c>
      <c r="J175" t="s">
        <v>920</v>
      </c>
      <c r="K175" t="s">
        <v>1184</v>
      </c>
    </row>
    <row r="176" spans="2:11" x14ac:dyDescent="0.55000000000000004">
      <c r="B176" t="s">
        <v>1872</v>
      </c>
      <c r="C176" t="s">
        <v>817</v>
      </c>
      <c r="D176">
        <v>21</v>
      </c>
      <c r="E176" s="2">
        <f t="shared" si="4"/>
        <v>0.44680851063829785</v>
      </c>
      <c r="F176" t="s">
        <v>474</v>
      </c>
      <c r="G176" t="s">
        <v>3751</v>
      </c>
      <c r="H176">
        <v>14</v>
      </c>
      <c r="I176" t="s">
        <v>2122</v>
      </c>
      <c r="J176" t="s">
        <v>828</v>
      </c>
      <c r="K176" t="s">
        <v>829</v>
      </c>
    </row>
    <row r="177" spans="1:11" x14ac:dyDescent="0.55000000000000004">
      <c r="B177" t="s">
        <v>1872</v>
      </c>
      <c r="C177" t="s">
        <v>817</v>
      </c>
      <c r="D177">
        <v>22</v>
      </c>
      <c r="E177" s="2">
        <f t="shared" si="4"/>
        <v>0.46808510638297873</v>
      </c>
      <c r="F177" t="s">
        <v>300</v>
      </c>
      <c r="G177" s="4" t="s">
        <v>3751</v>
      </c>
      <c r="J177" t="s">
        <v>1185</v>
      </c>
      <c r="K177" t="s">
        <v>1836</v>
      </c>
    </row>
    <row r="178" spans="1:11" x14ac:dyDescent="0.55000000000000004">
      <c r="B178" t="s">
        <v>1872</v>
      </c>
      <c r="C178" t="s">
        <v>817</v>
      </c>
      <c r="D178">
        <v>23</v>
      </c>
      <c r="E178" s="3">
        <f t="shared" si="4"/>
        <v>0.48936170212765956</v>
      </c>
      <c r="F178" t="s">
        <v>1088</v>
      </c>
      <c r="G178" s="4" t="s">
        <v>3742</v>
      </c>
      <c r="H178">
        <v>15</v>
      </c>
      <c r="I178" t="s">
        <v>3726</v>
      </c>
      <c r="J178" t="s">
        <v>1501</v>
      </c>
      <c r="K178" t="s">
        <v>1502</v>
      </c>
    </row>
    <row r="179" spans="1:11" x14ac:dyDescent="0.55000000000000004">
      <c r="B179" t="s">
        <v>1872</v>
      </c>
      <c r="C179" t="s">
        <v>817</v>
      </c>
      <c r="D179">
        <v>24</v>
      </c>
      <c r="E179" s="2">
        <f t="shared" si="4"/>
        <v>0.51063829787234039</v>
      </c>
      <c r="F179" t="s">
        <v>291</v>
      </c>
      <c r="G179" s="4" t="s">
        <v>3722</v>
      </c>
      <c r="H179">
        <v>16</v>
      </c>
      <c r="I179" t="s">
        <v>3722</v>
      </c>
      <c r="J179" t="s">
        <v>1281</v>
      </c>
      <c r="K179" t="s">
        <v>821</v>
      </c>
    </row>
    <row r="180" spans="1:11" x14ac:dyDescent="0.55000000000000004">
      <c r="A180" s="5"/>
      <c r="B180" s="5" t="s">
        <v>1872</v>
      </c>
      <c r="C180" s="5" t="s">
        <v>817</v>
      </c>
      <c r="D180" s="5">
        <v>25</v>
      </c>
      <c r="E180" s="6">
        <f t="shared" si="4"/>
        <v>0.53191489361702127</v>
      </c>
      <c r="F180" s="5" t="s">
        <v>252</v>
      </c>
      <c r="G180" s="7" t="s">
        <v>3751</v>
      </c>
      <c r="H180" s="5">
        <v>17</v>
      </c>
      <c r="I180" s="5" t="s">
        <v>2122</v>
      </c>
      <c r="J180" s="5" t="s">
        <v>894</v>
      </c>
      <c r="K180" s="5" t="s">
        <v>895</v>
      </c>
    </row>
    <row r="181" spans="1:11" x14ac:dyDescent="0.55000000000000004">
      <c r="B181" t="s">
        <v>1872</v>
      </c>
      <c r="C181" t="s">
        <v>817</v>
      </c>
      <c r="D181">
        <v>26</v>
      </c>
      <c r="E181" s="2">
        <f t="shared" si="4"/>
        <v>0.55319148936170215</v>
      </c>
      <c r="F181" t="s">
        <v>262</v>
      </c>
      <c r="G181" t="s">
        <v>3748</v>
      </c>
      <c r="H181">
        <v>18</v>
      </c>
      <c r="I181" t="s">
        <v>3723</v>
      </c>
      <c r="J181" t="s">
        <v>1219</v>
      </c>
      <c r="K181" t="s">
        <v>1220</v>
      </c>
    </row>
    <row r="182" spans="1:11" x14ac:dyDescent="0.55000000000000004">
      <c r="B182" t="s">
        <v>1872</v>
      </c>
      <c r="C182" t="s">
        <v>817</v>
      </c>
      <c r="D182">
        <v>27</v>
      </c>
      <c r="E182" s="2">
        <f t="shared" si="4"/>
        <v>0.57446808510638303</v>
      </c>
      <c r="F182" t="s">
        <v>474</v>
      </c>
      <c r="G182" t="s">
        <v>3751</v>
      </c>
      <c r="J182" t="s">
        <v>922</v>
      </c>
      <c r="K182" t="s">
        <v>909</v>
      </c>
    </row>
    <row r="183" spans="1:11" x14ac:dyDescent="0.55000000000000004">
      <c r="B183" t="s">
        <v>1872</v>
      </c>
      <c r="C183" t="s">
        <v>817</v>
      </c>
      <c r="D183">
        <v>28</v>
      </c>
      <c r="E183" s="2">
        <f t="shared" si="4"/>
        <v>0.5957446808510638</v>
      </c>
      <c r="F183" t="s">
        <v>264</v>
      </c>
      <c r="G183" s="4" t="s">
        <v>3751</v>
      </c>
      <c r="J183" t="s">
        <v>1224</v>
      </c>
      <c r="K183" t="s">
        <v>1225</v>
      </c>
    </row>
    <row r="184" spans="1:11" x14ac:dyDescent="0.55000000000000004">
      <c r="B184" t="s">
        <v>1872</v>
      </c>
      <c r="C184" t="s">
        <v>817</v>
      </c>
      <c r="D184">
        <v>29</v>
      </c>
      <c r="E184" s="2">
        <f t="shared" si="4"/>
        <v>0.61702127659574468</v>
      </c>
      <c r="F184" t="s">
        <v>1088</v>
      </c>
      <c r="G184" s="4" t="s">
        <v>3742</v>
      </c>
      <c r="J184" t="s">
        <v>1310</v>
      </c>
      <c r="K184" t="s">
        <v>1494</v>
      </c>
    </row>
    <row r="185" spans="1:11" x14ac:dyDescent="0.55000000000000004">
      <c r="B185" t="s">
        <v>1872</v>
      </c>
      <c r="C185" t="s">
        <v>817</v>
      </c>
      <c r="D185">
        <v>30</v>
      </c>
      <c r="E185" s="3">
        <f t="shared" si="4"/>
        <v>0.63829787234042556</v>
      </c>
      <c r="F185" t="s">
        <v>256</v>
      </c>
      <c r="G185" s="4" t="s">
        <v>3751</v>
      </c>
      <c r="H185">
        <v>19</v>
      </c>
      <c r="J185" t="s">
        <v>900</v>
      </c>
      <c r="K185" t="s">
        <v>1927</v>
      </c>
    </row>
    <row r="186" spans="1:11" x14ac:dyDescent="0.55000000000000004">
      <c r="B186" t="s">
        <v>1872</v>
      </c>
      <c r="C186" t="s">
        <v>817</v>
      </c>
      <c r="D186">
        <v>31</v>
      </c>
      <c r="E186" s="2">
        <f t="shared" si="4"/>
        <v>0.65957446808510634</v>
      </c>
      <c r="F186" t="s">
        <v>474</v>
      </c>
      <c r="G186" t="s">
        <v>3751</v>
      </c>
      <c r="J186" t="s">
        <v>1928</v>
      </c>
      <c r="K186" t="s">
        <v>1929</v>
      </c>
    </row>
    <row r="187" spans="1:11" x14ac:dyDescent="0.55000000000000004">
      <c r="A187" s="11"/>
      <c r="B187" s="11" t="s">
        <v>1872</v>
      </c>
      <c r="C187" s="11" t="s">
        <v>817</v>
      </c>
      <c r="D187" s="11">
        <v>32</v>
      </c>
      <c r="E187" s="12">
        <f t="shared" si="4"/>
        <v>0.68085106382978722</v>
      </c>
      <c r="F187" s="11" t="s">
        <v>254</v>
      </c>
      <c r="G187" s="13" t="s">
        <v>3751</v>
      </c>
      <c r="H187" s="11">
        <v>20</v>
      </c>
      <c r="I187" s="11"/>
      <c r="J187" s="11" t="s">
        <v>1509</v>
      </c>
      <c r="K187" s="11" t="s">
        <v>722</v>
      </c>
    </row>
    <row r="188" spans="1:11" x14ac:dyDescent="0.55000000000000004">
      <c r="B188" t="s">
        <v>1872</v>
      </c>
      <c r="C188" t="s">
        <v>817</v>
      </c>
      <c r="D188">
        <v>33</v>
      </c>
      <c r="E188" s="2">
        <f t="shared" si="4"/>
        <v>0.7021276595744681</v>
      </c>
      <c r="F188" t="s">
        <v>1088</v>
      </c>
      <c r="G188" s="4" t="s">
        <v>3742</v>
      </c>
      <c r="J188" t="s">
        <v>1311</v>
      </c>
      <c r="K188" t="s">
        <v>1495</v>
      </c>
    </row>
    <row r="189" spans="1:11" x14ac:dyDescent="0.55000000000000004">
      <c r="B189" t="s">
        <v>1872</v>
      </c>
      <c r="C189" t="s">
        <v>817</v>
      </c>
      <c r="D189">
        <v>34</v>
      </c>
      <c r="E189" s="2">
        <f t="shared" si="4"/>
        <v>0.72340425531914898</v>
      </c>
      <c r="F189" t="s">
        <v>474</v>
      </c>
      <c r="G189" t="s">
        <v>3751</v>
      </c>
      <c r="J189" t="s">
        <v>1930</v>
      </c>
      <c r="K189" t="s">
        <v>1228</v>
      </c>
    </row>
    <row r="190" spans="1:11" x14ac:dyDescent="0.55000000000000004">
      <c r="A190" s="8"/>
      <c r="B190" s="8" t="s">
        <v>1872</v>
      </c>
      <c r="C190" s="8" t="s">
        <v>817</v>
      </c>
      <c r="D190" s="8">
        <v>35</v>
      </c>
      <c r="E190" s="9">
        <f t="shared" si="4"/>
        <v>0.74468085106382975</v>
      </c>
      <c r="F190" s="8" t="s">
        <v>310</v>
      </c>
      <c r="G190" s="8" t="s">
        <v>3742</v>
      </c>
      <c r="H190" s="8"/>
      <c r="I190" s="8"/>
      <c r="J190" s="8" t="s">
        <v>1499</v>
      </c>
      <c r="K190" s="8" t="s">
        <v>1868</v>
      </c>
    </row>
    <row r="191" spans="1:11" x14ac:dyDescent="0.55000000000000004">
      <c r="A191" s="8"/>
      <c r="B191" s="8" t="s">
        <v>1872</v>
      </c>
      <c r="C191" s="8" t="s">
        <v>817</v>
      </c>
      <c r="D191" s="8">
        <v>36</v>
      </c>
      <c r="E191" s="9">
        <f t="shared" si="4"/>
        <v>0.76595744680851063</v>
      </c>
      <c r="F191" s="8" t="s">
        <v>310</v>
      </c>
      <c r="G191" s="8" t="s">
        <v>3742</v>
      </c>
      <c r="H191" s="8"/>
      <c r="I191" s="8"/>
      <c r="J191" s="8" t="s">
        <v>1839</v>
      </c>
      <c r="K191" s="8" t="s">
        <v>1840</v>
      </c>
    </row>
    <row r="192" spans="1:11" x14ac:dyDescent="0.55000000000000004">
      <c r="B192" t="s">
        <v>1872</v>
      </c>
      <c r="C192" t="s">
        <v>817</v>
      </c>
      <c r="D192">
        <v>37</v>
      </c>
      <c r="E192" s="2">
        <f t="shared" si="4"/>
        <v>0.78723404255319152</v>
      </c>
      <c r="F192" t="s">
        <v>315</v>
      </c>
      <c r="G192" t="s">
        <v>3751</v>
      </c>
      <c r="J192" t="s">
        <v>1286</v>
      </c>
      <c r="K192" t="s">
        <v>1287</v>
      </c>
    </row>
    <row r="193" spans="1:11" x14ac:dyDescent="0.55000000000000004">
      <c r="B193" t="s">
        <v>1872</v>
      </c>
      <c r="C193" t="s">
        <v>817</v>
      </c>
      <c r="D193">
        <v>38</v>
      </c>
      <c r="E193" s="2">
        <f t="shared" si="4"/>
        <v>0.80851063829787229</v>
      </c>
      <c r="F193" t="s">
        <v>474</v>
      </c>
      <c r="G193" t="s">
        <v>3751</v>
      </c>
      <c r="J193" t="s">
        <v>916</v>
      </c>
      <c r="K193" t="s">
        <v>891</v>
      </c>
    </row>
    <row r="194" spans="1:11" x14ac:dyDescent="0.55000000000000004">
      <c r="B194" t="s">
        <v>1872</v>
      </c>
      <c r="C194" t="s">
        <v>817</v>
      </c>
      <c r="D194">
        <v>39</v>
      </c>
      <c r="E194" s="2">
        <f t="shared" si="4"/>
        <v>0.82978723404255317</v>
      </c>
      <c r="F194" t="s">
        <v>305</v>
      </c>
      <c r="G194" s="4" t="s">
        <v>3748</v>
      </c>
      <c r="J194" t="s">
        <v>1223</v>
      </c>
      <c r="K194" t="s">
        <v>1179</v>
      </c>
    </row>
    <row r="195" spans="1:11" x14ac:dyDescent="0.55000000000000004">
      <c r="B195" t="s">
        <v>1872</v>
      </c>
      <c r="C195" t="s">
        <v>817</v>
      </c>
      <c r="D195">
        <v>40</v>
      </c>
      <c r="E195" s="2">
        <f t="shared" si="4"/>
        <v>0.85106382978723405</v>
      </c>
      <c r="F195" t="s">
        <v>274</v>
      </c>
      <c r="G195" s="4" t="s">
        <v>3751</v>
      </c>
      <c r="J195" t="s">
        <v>1931</v>
      </c>
      <c r="K195" t="s">
        <v>863</v>
      </c>
    </row>
    <row r="196" spans="1:11" x14ac:dyDescent="0.55000000000000004">
      <c r="B196" t="s">
        <v>1872</v>
      </c>
      <c r="C196" t="s">
        <v>817</v>
      </c>
      <c r="D196">
        <v>41</v>
      </c>
      <c r="E196" s="2">
        <f t="shared" si="4"/>
        <v>0.87234042553191493</v>
      </c>
      <c r="F196" t="s">
        <v>269</v>
      </c>
      <c r="G196" s="4" t="s">
        <v>3751</v>
      </c>
      <c r="H196">
        <v>21</v>
      </c>
      <c r="J196" t="s">
        <v>1932</v>
      </c>
      <c r="K196" t="s">
        <v>1508</v>
      </c>
    </row>
    <row r="197" spans="1:11" x14ac:dyDescent="0.55000000000000004">
      <c r="B197" t="s">
        <v>1872</v>
      </c>
      <c r="C197" t="s">
        <v>817</v>
      </c>
      <c r="D197">
        <v>42</v>
      </c>
      <c r="E197" s="2">
        <f t="shared" si="4"/>
        <v>0.8936170212765957</v>
      </c>
      <c r="F197" t="s">
        <v>252</v>
      </c>
      <c r="G197" s="4" t="s">
        <v>3751</v>
      </c>
      <c r="J197" t="s">
        <v>1592</v>
      </c>
      <c r="K197" t="s">
        <v>1933</v>
      </c>
    </row>
    <row r="198" spans="1:11" x14ac:dyDescent="0.55000000000000004">
      <c r="B198" t="s">
        <v>1872</v>
      </c>
      <c r="C198" t="s">
        <v>817</v>
      </c>
      <c r="D198">
        <v>43</v>
      </c>
      <c r="E198" s="2">
        <f t="shared" si="4"/>
        <v>0.91489361702127658</v>
      </c>
      <c r="F198" t="s">
        <v>254</v>
      </c>
      <c r="G198" s="4" t="s">
        <v>3751</v>
      </c>
      <c r="J198" t="s">
        <v>1934</v>
      </c>
      <c r="K198" t="s">
        <v>1935</v>
      </c>
    </row>
    <row r="199" spans="1:11" x14ac:dyDescent="0.55000000000000004">
      <c r="B199" t="s">
        <v>1872</v>
      </c>
      <c r="C199" t="s">
        <v>817</v>
      </c>
      <c r="D199">
        <v>44</v>
      </c>
      <c r="E199" s="2">
        <f t="shared" si="4"/>
        <v>0.93617021276595747</v>
      </c>
      <c r="F199" t="s">
        <v>300</v>
      </c>
      <c r="G199" s="4" t="s">
        <v>3751</v>
      </c>
      <c r="J199" t="s">
        <v>1180</v>
      </c>
      <c r="K199" t="s">
        <v>1181</v>
      </c>
    </row>
    <row r="200" spans="1:11" x14ac:dyDescent="0.55000000000000004">
      <c r="B200" t="s">
        <v>1872</v>
      </c>
      <c r="C200" t="s">
        <v>817</v>
      </c>
      <c r="D200">
        <v>45</v>
      </c>
      <c r="E200" s="2">
        <f t="shared" si="4"/>
        <v>0.95744680851063835</v>
      </c>
      <c r="F200" t="s">
        <v>504</v>
      </c>
      <c r="G200" t="s">
        <v>3721</v>
      </c>
      <c r="J200" t="s">
        <v>1936</v>
      </c>
      <c r="K200" t="s">
        <v>1937</v>
      </c>
    </row>
    <row r="201" spans="1:11" x14ac:dyDescent="0.55000000000000004">
      <c r="A201" s="11"/>
      <c r="B201" s="11" t="s">
        <v>1872</v>
      </c>
      <c r="C201" s="11" t="s">
        <v>817</v>
      </c>
      <c r="D201" s="11">
        <v>46</v>
      </c>
      <c r="E201" s="12">
        <f t="shared" si="4"/>
        <v>0.97872340425531912</v>
      </c>
      <c r="F201" s="11" t="s">
        <v>258</v>
      </c>
      <c r="G201" s="11" t="s">
        <v>3751</v>
      </c>
      <c r="H201" s="11">
        <v>22</v>
      </c>
      <c r="I201" s="11"/>
      <c r="J201" s="11" t="s">
        <v>1837</v>
      </c>
      <c r="K201" s="11" t="s">
        <v>1838</v>
      </c>
    </row>
    <row r="202" spans="1:11" x14ac:dyDescent="0.55000000000000004">
      <c r="B202" t="s">
        <v>1872</v>
      </c>
      <c r="C202" t="s">
        <v>817</v>
      </c>
      <c r="D202">
        <v>47</v>
      </c>
      <c r="E202" s="2">
        <f t="shared" si="4"/>
        <v>1</v>
      </c>
      <c r="F202" t="s">
        <v>300</v>
      </c>
      <c r="G202" s="4" t="s">
        <v>3751</v>
      </c>
      <c r="J202" t="s">
        <v>1841</v>
      </c>
      <c r="K202" t="s">
        <v>1269</v>
      </c>
    </row>
    <row r="203" spans="1:11" x14ac:dyDescent="0.55000000000000004">
      <c r="B203" t="s">
        <v>1872</v>
      </c>
      <c r="C203" t="s">
        <v>817</v>
      </c>
      <c r="D203">
        <v>48</v>
      </c>
      <c r="E203" s="2"/>
      <c r="F203" t="s">
        <v>254</v>
      </c>
      <c r="G203" s="4" t="s">
        <v>3751</v>
      </c>
      <c r="J203" t="s">
        <v>914</v>
      </c>
      <c r="K203" t="s">
        <v>1504</v>
      </c>
    </row>
    <row r="204" spans="1:11" x14ac:dyDescent="0.55000000000000004">
      <c r="B204" t="s">
        <v>1872</v>
      </c>
      <c r="C204" t="s">
        <v>740</v>
      </c>
      <c r="D204">
        <v>1</v>
      </c>
      <c r="E204" s="2">
        <f t="shared" ref="E204:E251" si="5">D204/48</f>
        <v>2.0833333333333332E-2</v>
      </c>
      <c r="F204" t="s">
        <v>274</v>
      </c>
      <c r="G204" s="4" t="s">
        <v>3751</v>
      </c>
      <c r="H204">
        <v>1</v>
      </c>
      <c r="I204" t="s">
        <v>2123</v>
      </c>
      <c r="J204" t="s">
        <v>741</v>
      </c>
      <c r="K204" t="s">
        <v>742</v>
      </c>
    </row>
    <row r="205" spans="1:11" x14ac:dyDescent="0.55000000000000004">
      <c r="B205" t="s">
        <v>1872</v>
      </c>
      <c r="C205" t="s">
        <v>740</v>
      </c>
      <c r="D205">
        <v>2</v>
      </c>
      <c r="E205" s="2">
        <f t="shared" si="5"/>
        <v>4.1666666666666664E-2</v>
      </c>
      <c r="F205" t="s">
        <v>274</v>
      </c>
      <c r="G205" s="4" t="s">
        <v>3751</v>
      </c>
      <c r="J205" t="s">
        <v>747</v>
      </c>
      <c r="K205" t="s">
        <v>748</v>
      </c>
    </row>
    <row r="206" spans="1:11" x14ac:dyDescent="0.55000000000000004">
      <c r="B206" t="s">
        <v>1872</v>
      </c>
      <c r="C206" t="s">
        <v>740</v>
      </c>
      <c r="D206">
        <v>3</v>
      </c>
      <c r="E206" s="2">
        <f t="shared" si="5"/>
        <v>6.25E-2</v>
      </c>
      <c r="F206" t="s">
        <v>264</v>
      </c>
      <c r="G206" s="4" t="s">
        <v>3751</v>
      </c>
      <c r="H206">
        <v>2</v>
      </c>
      <c r="I206" t="s">
        <v>2123</v>
      </c>
      <c r="J206" t="s">
        <v>745</v>
      </c>
      <c r="K206" t="s">
        <v>746</v>
      </c>
    </row>
    <row r="207" spans="1:11" x14ac:dyDescent="0.55000000000000004">
      <c r="B207" t="s">
        <v>1872</v>
      </c>
      <c r="C207" t="s">
        <v>740</v>
      </c>
      <c r="D207">
        <v>4</v>
      </c>
      <c r="E207" s="2">
        <f t="shared" si="5"/>
        <v>8.3333333333333329E-2</v>
      </c>
      <c r="F207" t="s">
        <v>252</v>
      </c>
      <c r="G207" s="4" t="s">
        <v>3751</v>
      </c>
      <c r="H207">
        <v>3</v>
      </c>
      <c r="I207" t="s">
        <v>2123</v>
      </c>
      <c r="J207" t="s">
        <v>755</v>
      </c>
      <c r="K207" t="s">
        <v>756</v>
      </c>
    </row>
    <row r="208" spans="1:11" x14ac:dyDescent="0.55000000000000004">
      <c r="B208" t="s">
        <v>1872</v>
      </c>
      <c r="C208" t="s">
        <v>740</v>
      </c>
      <c r="D208">
        <v>5</v>
      </c>
      <c r="E208" s="2">
        <f t="shared" si="5"/>
        <v>0.10416666666666667</v>
      </c>
      <c r="F208" t="s">
        <v>474</v>
      </c>
      <c r="G208" t="s">
        <v>3751</v>
      </c>
      <c r="H208">
        <v>4</v>
      </c>
      <c r="I208" t="s">
        <v>2123</v>
      </c>
      <c r="J208" t="s">
        <v>1938</v>
      </c>
      <c r="K208" t="s">
        <v>758</v>
      </c>
    </row>
    <row r="209" spans="1:11" x14ac:dyDescent="0.55000000000000004">
      <c r="B209" t="s">
        <v>1872</v>
      </c>
      <c r="C209" t="s">
        <v>740</v>
      </c>
      <c r="D209">
        <v>6</v>
      </c>
      <c r="E209" s="2">
        <f t="shared" si="5"/>
        <v>0.125</v>
      </c>
      <c r="F209" t="s">
        <v>510</v>
      </c>
      <c r="G209" t="s">
        <v>3722</v>
      </c>
      <c r="H209">
        <v>5</v>
      </c>
      <c r="I209" t="s">
        <v>2123</v>
      </c>
      <c r="J209" t="s">
        <v>761</v>
      </c>
      <c r="K209" t="s">
        <v>762</v>
      </c>
    </row>
    <row r="210" spans="1:11" x14ac:dyDescent="0.55000000000000004">
      <c r="B210" t="s">
        <v>1872</v>
      </c>
      <c r="C210" t="s">
        <v>740</v>
      </c>
      <c r="D210">
        <v>7</v>
      </c>
      <c r="E210" s="2">
        <f t="shared" si="5"/>
        <v>0.14583333333333334</v>
      </c>
      <c r="F210" t="s">
        <v>296</v>
      </c>
      <c r="G210" t="s">
        <v>3751</v>
      </c>
      <c r="H210">
        <v>6</v>
      </c>
      <c r="I210" t="s">
        <v>2123</v>
      </c>
      <c r="J210" t="s">
        <v>743</v>
      </c>
      <c r="K210" t="s">
        <v>744</v>
      </c>
    </row>
    <row r="211" spans="1:11" x14ac:dyDescent="0.55000000000000004">
      <c r="B211" t="s">
        <v>1872</v>
      </c>
      <c r="C211" t="s">
        <v>740</v>
      </c>
      <c r="D211">
        <v>8</v>
      </c>
      <c r="E211" s="2">
        <f t="shared" si="5"/>
        <v>0.16666666666666666</v>
      </c>
      <c r="F211" t="s">
        <v>300</v>
      </c>
      <c r="G211" s="4" t="s">
        <v>3751</v>
      </c>
      <c r="H211">
        <v>7</v>
      </c>
      <c r="I211" t="s">
        <v>2123</v>
      </c>
      <c r="J211" t="s">
        <v>785</v>
      </c>
      <c r="K211" t="s">
        <v>1259</v>
      </c>
    </row>
    <row r="212" spans="1:11" x14ac:dyDescent="0.55000000000000004">
      <c r="B212" t="s">
        <v>1872</v>
      </c>
      <c r="C212" t="s">
        <v>740</v>
      </c>
      <c r="D212">
        <v>9</v>
      </c>
      <c r="E212" s="2">
        <f t="shared" si="5"/>
        <v>0.1875</v>
      </c>
      <c r="F212" t="s">
        <v>262</v>
      </c>
      <c r="G212" t="s">
        <v>3748</v>
      </c>
      <c r="H212">
        <v>8</v>
      </c>
      <c r="I212" t="s">
        <v>2123</v>
      </c>
      <c r="J212" t="s">
        <v>751</v>
      </c>
      <c r="K212" t="s">
        <v>752</v>
      </c>
    </row>
    <row r="213" spans="1:11" x14ac:dyDescent="0.55000000000000004">
      <c r="B213" t="s">
        <v>1872</v>
      </c>
      <c r="C213" t="s">
        <v>740</v>
      </c>
      <c r="D213">
        <v>10</v>
      </c>
      <c r="E213" s="2">
        <f t="shared" si="5"/>
        <v>0.20833333333333334</v>
      </c>
      <c r="F213" t="s">
        <v>252</v>
      </c>
      <c r="G213" s="4" t="s">
        <v>3751</v>
      </c>
      <c r="J213" t="s">
        <v>767</v>
      </c>
      <c r="K213" t="s">
        <v>768</v>
      </c>
    </row>
    <row r="214" spans="1:11" x14ac:dyDescent="0.55000000000000004">
      <c r="B214" t="s">
        <v>1872</v>
      </c>
      <c r="C214" t="s">
        <v>740</v>
      </c>
      <c r="D214">
        <v>11</v>
      </c>
      <c r="E214" s="2">
        <f t="shared" si="5"/>
        <v>0.22916666666666666</v>
      </c>
      <c r="F214" t="s">
        <v>305</v>
      </c>
      <c r="G214" s="4" t="s">
        <v>3748</v>
      </c>
      <c r="H214">
        <v>9</v>
      </c>
      <c r="I214" t="s">
        <v>2123</v>
      </c>
      <c r="J214" t="s">
        <v>1265</v>
      </c>
      <c r="K214" t="s">
        <v>1266</v>
      </c>
    </row>
    <row r="215" spans="1:11" x14ac:dyDescent="0.55000000000000004">
      <c r="B215" t="s">
        <v>1872</v>
      </c>
      <c r="C215" t="s">
        <v>740</v>
      </c>
      <c r="D215">
        <v>12</v>
      </c>
      <c r="E215" s="2">
        <f t="shared" si="5"/>
        <v>0.25</v>
      </c>
      <c r="F215" t="s">
        <v>315</v>
      </c>
      <c r="G215" t="s">
        <v>3751</v>
      </c>
      <c r="H215">
        <v>10</v>
      </c>
      <c r="I215" t="s">
        <v>3725</v>
      </c>
      <c r="J215" t="s">
        <v>1261</v>
      </c>
      <c r="K215" t="s">
        <v>750</v>
      </c>
    </row>
    <row r="216" spans="1:11" x14ac:dyDescent="0.55000000000000004">
      <c r="B216" t="s">
        <v>1872</v>
      </c>
      <c r="C216" t="s">
        <v>740</v>
      </c>
      <c r="D216">
        <v>13</v>
      </c>
      <c r="E216" s="2">
        <f t="shared" si="5"/>
        <v>0.27083333333333331</v>
      </c>
      <c r="F216" t="s">
        <v>305</v>
      </c>
      <c r="G216" s="4" t="s">
        <v>3748</v>
      </c>
      <c r="J216" t="s">
        <v>795</v>
      </c>
      <c r="K216" t="s">
        <v>796</v>
      </c>
    </row>
    <row r="217" spans="1:11" x14ac:dyDescent="0.55000000000000004">
      <c r="B217" t="s">
        <v>1872</v>
      </c>
      <c r="C217" t="s">
        <v>740</v>
      </c>
      <c r="D217">
        <v>14</v>
      </c>
      <c r="E217" s="2">
        <f t="shared" si="5"/>
        <v>0.29166666666666669</v>
      </c>
      <c r="F217" t="s">
        <v>276</v>
      </c>
      <c r="G217" t="s">
        <v>3751</v>
      </c>
      <c r="H217">
        <v>11</v>
      </c>
      <c r="I217" t="s">
        <v>2122</v>
      </c>
      <c r="J217" t="s">
        <v>1186</v>
      </c>
      <c r="K217" t="s">
        <v>964</v>
      </c>
    </row>
    <row r="218" spans="1:11" x14ac:dyDescent="0.55000000000000004">
      <c r="B218" t="s">
        <v>1872</v>
      </c>
      <c r="C218" t="s">
        <v>740</v>
      </c>
      <c r="D218">
        <v>15</v>
      </c>
      <c r="E218" s="2">
        <f t="shared" si="5"/>
        <v>0.3125</v>
      </c>
      <c r="F218" t="s">
        <v>254</v>
      </c>
      <c r="G218" s="4" t="s">
        <v>3751</v>
      </c>
      <c r="H218">
        <v>12</v>
      </c>
      <c r="I218" t="s">
        <v>2122</v>
      </c>
      <c r="J218" t="s">
        <v>1939</v>
      </c>
      <c r="K218" t="s">
        <v>1940</v>
      </c>
    </row>
    <row r="219" spans="1:11" x14ac:dyDescent="0.55000000000000004">
      <c r="B219" t="s">
        <v>1872</v>
      </c>
      <c r="C219" t="s">
        <v>740</v>
      </c>
      <c r="D219">
        <v>16</v>
      </c>
      <c r="E219" s="2">
        <f t="shared" si="5"/>
        <v>0.33333333333333331</v>
      </c>
      <c r="F219" t="s">
        <v>614</v>
      </c>
      <c r="G219" s="4" t="s">
        <v>3751</v>
      </c>
      <c r="H219">
        <v>13</v>
      </c>
      <c r="I219" t="s">
        <v>2122</v>
      </c>
      <c r="J219" t="s">
        <v>777</v>
      </c>
      <c r="K219" t="s">
        <v>778</v>
      </c>
    </row>
    <row r="220" spans="1:11" x14ac:dyDescent="0.55000000000000004">
      <c r="B220" t="s">
        <v>1872</v>
      </c>
      <c r="C220" t="s">
        <v>740</v>
      </c>
      <c r="D220">
        <v>17</v>
      </c>
      <c r="E220" s="2">
        <f t="shared" si="5"/>
        <v>0.35416666666666669</v>
      </c>
      <c r="F220" t="s">
        <v>276</v>
      </c>
      <c r="G220" t="s">
        <v>3751</v>
      </c>
      <c r="J220" t="s">
        <v>753</v>
      </c>
      <c r="K220" t="s">
        <v>754</v>
      </c>
    </row>
    <row r="221" spans="1:11" x14ac:dyDescent="0.55000000000000004">
      <c r="B221" t="s">
        <v>1872</v>
      </c>
      <c r="C221" t="s">
        <v>740</v>
      </c>
      <c r="D221">
        <v>18</v>
      </c>
      <c r="E221" s="2">
        <f t="shared" si="5"/>
        <v>0.375</v>
      </c>
      <c r="F221" t="s">
        <v>474</v>
      </c>
      <c r="G221" t="s">
        <v>3751</v>
      </c>
      <c r="J221" t="s">
        <v>1260</v>
      </c>
      <c r="K221" t="s">
        <v>766</v>
      </c>
    </row>
    <row r="222" spans="1:11" x14ac:dyDescent="0.55000000000000004">
      <c r="A222" s="5"/>
      <c r="B222" s="5" t="s">
        <v>1872</v>
      </c>
      <c r="C222" s="5" t="s">
        <v>740</v>
      </c>
      <c r="D222" s="5">
        <v>19</v>
      </c>
      <c r="E222" s="6">
        <f t="shared" si="5"/>
        <v>0.39583333333333331</v>
      </c>
      <c r="F222" s="5" t="s">
        <v>1088</v>
      </c>
      <c r="G222" s="7" t="s">
        <v>3742</v>
      </c>
      <c r="H222" s="5">
        <v>14</v>
      </c>
      <c r="I222" s="5" t="s">
        <v>3726</v>
      </c>
      <c r="J222" s="5" t="s">
        <v>1313</v>
      </c>
      <c r="K222" s="5" t="s">
        <v>1744</v>
      </c>
    </row>
    <row r="223" spans="1:11" x14ac:dyDescent="0.55000000000000004">
      <c r="B223" t="s">
        <v>1872</v>
      </c>
      <c r="C223" t="s">
        <v>740</v>
      </c>
      <c r="D223">
        <v>20</v>
      </c>
      <c r="E223" s="2">
        <f t="shared" si="5"/>
        <v>0.41666666666666669</v>
      </c>
      <c r="F223" t="s">
        <v>1088</v>
      </c>
      <c r="G223" s="4" t="s">
        <v>3742</v>
      </c>
      <c r="J223" t="s">
        <v>1314</v>
      </c>
      <c r="K223" t="s">
        <v>1749</v>
      </c>
    </row>
    <row r="224" spans="1:11" x14ac:dyDescent="0.55000000000000004">
      <c r="B224" t="s">
        <v>1872</v>
      </c>
      <c r="C224" t="s">
        <v>740</v>
      </c>
      <c r="D224">
        <v>21</v>
      </c>
      <c r="E224" s="2">
        <f t="shared" si="5"/>
        <v>0.4375</v>
      </c>
      <c r="F224" t="s">
        <v>291</v>
      </c>
      <c r="G224" s="4" t="s">
        <v>3722</v>
      </c>
      <c r="H224">
        <v>15</v>
      </c>
      <c r="I224" t="s">
        <v>3722</v>
      </c>
      <c r="J224" t="s">
        <v>1163</v>
      </c>
      <c r="K224" t="s">
        <v>764</v>
      </c>
    </row>
    <row r="225" spans="1:11" x14ac:dyDescent="0.55000000000000004">
      <c r="B225" t="s">
        <v>1872</v>
      </c>
      <c r="C225" t="s">
        <v>740</v>
      </c>
      <c r="D225">
        <v>22</v>
      </c>
      <c r="E225" s="2">
        <f t="shared" si="5"/>
        <v>0.45833333333333331</v>
      </c>
      <c r="F225" t="s">
        <v>252</v>
      </c>
      <c r="G225" s="4" t="s">
        <v>3751</v>
      </c>
      <c r="J225" t="s">
        <v>771</v>
      </c>
      <c r="K225" t="s">
        <v>1750</v>
      </c>
    </row>
    <row r="226" spans="1:11" x14ac:dyDescent="0.55000000000000004">
      <c r="B226" t="s">
        <v>1872</v>
      </c>
      <c r="C226" t="s">
        <v>740</v>
      </c>
      <c r="D226">
        <v>23</v>
      </c>
      <c r="E226" s="2">
        <f t="shared" si="5"/>
        <v>0.47916666666666669</v>
      </c>
      <c r="F226" t="s">
        <v>378</v>
      </c>
      <c r="G226" t="s">
        <v>3751</v>
      </c>
      <c r="H226">
        <v>16</v>
      </c>
      <c r="J226" t="s">
        <v>1164</v>
      </c>
      <c r="K226" t="s">
        <v>702</v>
      </c>
    </row>
    <row r="227" spans="1:11" x14ac:dyDescent="0.55000000000000004">
      <c r="B227" t="s">
        <v>1872</v>
      </c>
      <c r="C227" t="s">
        <v>740</v>
      </c>
      <c r="D227">
        <v>24</v>
      </c>
      <c r="E227" s="2">
        <f t="shared" si="5"/>
        <v>0.5</v>
      </c>
      <c r="F227" t="s">
        <v>274</v>
      </c>
      <c r="G227" s="4" t="s">
        <v>3751</v>
      </c>
      <c r="J227" t="s">
        <v>1263</v>
      </c>
      <c r="K227" t="s">
        <v>1264</v>
      </c>
    </row>
    <row r="228" spans="1:11" x14ac:dyDescent="0.55000000000000004">
      <c r="A228" s="11"/>
      <c r="B228" s="11" t="s">
        <v>1872</v>
      </c>
      <c r="C228" s="11" t="s">
        <v>740</v>
      </c>
      <c r="D228" s="11">
        <v>25</v>
      </c>
      <c r="E228" s="12">
        <f t="shared" si="5"/>
        <v>0.52083333333333337</v>
      </c>
      <c r="F228" s="11" t="s">
        <v>418</v>
      </c>
      <c r="G228" s="11" t="s">
        <v>3721</v>
      </c>
      <c r="H228" s="11">
        <v>17</v>
      </c>
      <c r="I228" s="11" t="s">
        <v>3728</v>
      </c>
      <c r="J228" s="11" t="s">
        <v>1743</v>
      </c>
      <c r="K228" s="11" t="s">
        <v>1262</v>
      </c>
    </row>
    <row r="229" spans="1:11" x14ac:dyDescent="0.55000000000000004">
      <c r="B229" t="s">
        <v>1872</v>
      </c>
      <c r="C229" t="s">
        <v>740</v>
      </c>
      <c r="D229">
        <v>26</v>
      </c>
      <c r="E229" s="2">
        <f t="shared" si="5"/>
        <v>0.54166666666666663</v>
      </c>
      <c r="F229" t="s">
        <v>305</v>
      </c>
      <c r="G229" s="4" t="s">
        <v>3748</v>
      </c>
      <c r="J229" t="s">
        <v>809</v>
      </c>
      <c r="K229" t="s">
        <v>810</v>
      </c>
    </row>
    <row r="230" spans="1:11" x14ac:dyDescent="0.55000000000000004">
      <c r="B230" t="s">
        <v>1872</v>
      </c>
      <c r="C230" t="s">
        <v>740</v>
      </c>
      <c r="D230">
        <v>27</v>
      </c>
      <c r="E230" s="2">
        <f t="shared" si="5"/>
        <v>0.5625</v>
      </c>
      <c r="F230" t="s">
        <v>313</v>
      </c>
      <c r="G230" s="4" t="s">
        <v>3751</v>
      </c>
      <c r="H230">
        <v>18</v>
      </c>
      <c r="J230" t="s">
        <v>787</v>
      </c>
      <c r="K230" t="s">
        <v>788</v>
      </c>
    </row>
    <row r="231" spans="1:11" x14ac:dyDescent="0.55000000000000004">
      <c r="B231" t="s">
        <v>1872</v>
      </c>
      <c r="C231" t="s">
        <v>740</v>
      </c>
      <c r="D231">
        <v>28</v>
      </c>
      <c r="E231" s="2">
        <f t="shared" si="5"/>
        <v>0.58333333333333337</v>
      </c>
      <c r="F231" t="s">
        <v>1088</v>
      </c>
      <c r="G231" s="4" t="s">
        <v>3742</v>
      </c>
      <c r="J231" t="s">
        <v>1941</v>
      </c>
      <c r="K231" t="s">
        <v>1942</v>
      </c>
    </row>
    <row r="232" spans="1:11" x14ac:dyDescent="0.55000000000000004">
      <c r="B232" t="s">
        <v>1872</v>
      </c>
      <c r="C232" t="s">
        <v>740</v>
      </c>
      <c r="D232">
        <v>29</v>
      </c>
      <c r="E232" s="2">
        <f t="shared" si="5"/>
        <v>0.60416666666666663</v>
      </c>
      <c r="F232" t="s">
        <v>614</v>
      </c>
      <c r="G232" s="4" t="s">
        <v>3751</v>
      </c>
      <c r="J232" t="s">
        <v>759</v>
      </c>
      <c r="K232" t="s">
        <v>760</v>
      </c>
    </row>
    <row r="233" spans="1:11" x14ac:dyDescent="0.55000000000000004">
      <c r="B233" s="8" t="s">
        <v>1872</v>
      </c>
      <c r="C233" s="8" t="s">
        <v>740</v>
      </c>
      <c r="D233" s="8">
        <v>30</v>
      </c>
      <c r="E233" s="9">
        <f t="shared" si="5"/>
        <v>0.625</v>
      </c>
      <c r="F233" s="8" t="s">
        <v>310</v>
      </c>
      <c r="G233" s="8" t="s">
        <v>3742</v>
      </c>
      <c r="H233" s="8">
        <v>19</v>
      </c>
      <c r="I233" s="8"/>
      <c r="J233" s="8" t="s">
        <v>779</v>
      </c>
      <c r="K233" s="8" t="s">
        <v>1943</v>
      </c>
    </row>
    <row r="234" spans="1:11" x14ac:dyDescent="0.55000000000000004">
      <c r="B234" t="s">
        <v>1872</v>
      </c>
      <c r="C234" t="s">
        <v>740</v>
      </c>
      <c r="D234">
        <v>31</v>
      </c>
      <c r="E234" s="2">
        <f t="shared" si="5"/>
        <v>0.64583333333333337</v>
      </c>
      <c r="F234" t="s">
        <v>471</v>
      </c>
      <c r="G234" t="s">
        <v>3742</v>
      </c>
      <c r="H234">
        <v>20</v>
      </c>
      <c r="J234" t="s">
        <v>773</v>
      </c>
      <c r="K234" t="s">
        <v>774</v>
      </c>
    </row>
    <row r="235" spans="1:11" x14ac:dyDescent="0.55000000000000004">
      <c r="B235" t="s">
        <v>1872</v>
      </c>
      <c r="C235" t="s">
        <v>740</v>
      </c>
      <c r="D235">
        <v>32</v>
      </c>
      <c r="E235" s="2">
        <f t="shared" si="5"/>
        <v>0.66666666666666663</v>
      </c>
      <c r="F235" t="s">
        <v>1088</v>
      </c>
      <c r="G235" s="4" t="s">
        <v>3742</v>
      </c>
      <c r="J235" t="s">
        <v>1312</v>
      </c>
      <c r="K235" t="s">
        <v>1759</v>
      </c>
    </row>
    <row r="236" spans="1:11" x14ac:dyDescent="0.55000000000000004">
      <c r="B236" t="s">
        <v>1872</v>
      </c>
      <c r="C236" t="s">
        <v>740</v>
      </c>
      <c r="D236">
        <v>33</v>
      </c>
      <c r="E236" s="2">
        <f t="shared" si="5"/>
        <v>0.6875</v>
      </c>
      <c r="F236" t="s">
        <v>418</v>
      </c>
      <c r="G236" t="s">
        <v>3721</v>
      </c>
      <c r="J236" t="s">
        <v>783</v>
      </c>
      <c r="K236" t="s">
        <v>1844</v>
      </c>
    </row>
    <row r="237" spans="1:11" x14ac:dyDescent="0.55000000000000004">
      <c r="B237" t="s">
        <v>1872</v>
      </c>
      <c r="C237" t="s">
        <v>740</v>
      </c>
      <c r="D237">
        <v>34</v>
      </c>
      <c r="E237" s="2">
        <f t="shared" si="5"/>
        <v>0.70833333333333337</v>
      </c>
      <c r="F237" t="s">
        <v>274</v>
      </c>
      <c r="G237" s="4" t="s">
        <v>3751</v>
      </c>
      <c r="J237" t="s">
        <v>1944</v>
      </c>
      <c r="K237" t="s">
        <v>851</v>
      </c>
    </row>
    <row r="238" spans="1:11" x14ac:dyDescent="0.55000000000000004">
      <c r="B238" t="s">
        <v>1872</v>
      </c>
      <c r="C238" t="s">
        <v>740</v>
      </c>
      <c r="D238">
        <v>35</v>
      </c>
      <c r="E238" s="2">
        <f t="shared" si="5"/>
        <v>0.72916666666666663</v>
      </c>
      <c r="F238" t="s">
        <v>276</v>
      </c>
      <c r="G238" t="s">
        <v>3751</v>
      </c>
      <c r="J238" t="s">
        <v>1764</v>
      </c>
      <c r="K238" t="s">
        <v>1765</v>
      </c>
    </row>
    <row r="239" spans="1:11" x14ac:dyDescent="0.55000000000000004">
      <c r="B239" t="s">
        <v>1872</v>
      </c>
      <c r="C239" t="s">
        <v>740</v>
      </c>
      <c r="D239">
        <v>36</v>
      </c>
      <c r="E239" s="2">
        <f t="shared" si="5"/>
        <v>0.75</v>
      </c>
      <c r="F239" t="s">
        <v>348</v>
      </c>
      <c r="G239" t="s">
        <v>3751</v>
      </c>
      <c r="H239">
        <v>21</v>
      </c>
      <c r="J239" t="s">
        <v>1753</v>
      </c>
      <c r="K239" t="s">
        <v>1754</v>
      </c>
    </row>
    <row r="240" spans="1:11" x14ac:dyDescent="0.55000000000000004">
      <c r="B240" t="s">
        <v>1872</v>
      </c>
      <c r="C240" t="s">
        <v>740</v>
      </c>
      <c r="D240">
        <v>37</v>
      </c>
      <c r="E240" s="2">
        <f t="shared" si="5"/>
        <v>0.77083333333333337</v>
      </c>
      <c r="F240" t="s">
        <v>1088</v>
      </c>
      <c r="G240" s="4" t="s">
        <v>3742</v>
      </c>
      <c r="J240" t="s">
        <v>1315</v>
      </c>
      <c r="K240" t="s">
        <v>1745</v>
      </c>
    </row>
    <row r="241" spans="1:11" x14ac:dyDescent="0.55000000000000004">
      <c r="B241" t="s">
        <v>1872</v>
      </c>
      <c r="C241" t="s">
        <v>740</v>
      </c>
      <c r="D241">
        <v>38</v>
      </c>
      <c r="E241" s="2">
        <f t="shared" si="5"/>
        <v>0.79166666666666663</v>
      </c>
      <c r="F241" t="s">
        <v>252</v>
      </c>
      <c r="G241" s="4" t="s">
        <v>3751</v>
      </c>
      <c r="J241" t="s">
        <v>1805</v>
      </c>
      <c r="K241" t="s">
        <v>1806</v>
      </c>
    </row>
    <row r="242" spans="1:11" x14ac:dyDescent="0.55000000000000004">
      <c r="B242" t="s">
        <v>1872</v>
      </c>
      <c r="C242" t="s">
        <v>740</v>
      </c>
      <c r="D242">
        <v>39</v>
      </c>
      <c r="E242" s="2">
        <f t="shared" si="5"/>
        <v>0.8125</v>
      </c>
      <c r="F242" t="s">
        <v>378</v>
      </c>
      <c r="G242" t="s">
        <v>3751</v>
      </c>
      <c r="J242" t="s">
        <v>1807</v>
      </c>
      <c r="K242" t="s">
        <v>1808</v>
      </c>
    </row>
    <row r="243" spans="1:11" x14ac:dyDescent="0.55000000000000004">
      <c r="B243" t="s">
        <v>1872</v>
      </c>
      <c r="C243" t="s">
        <v>740</v>
      </c>
      <c r="D243">
        <v>40</v>
      </c>
      <c r="E243" s="2">
        <f t="shared" si="5"/>
        <v>0.83333333333333337</v>
      </c>
      <c r="F243" t="s">
        <v>348</v>
      </c>
      <c r="G243" t="s">
        <v>3751</v>
      </c>
      <c r="J243" t="s">
        <v>1768</v>
      </c>
      <c r="K243" t="s">
        <v>1769</v>
      </c>
    </row>
    <row r="244" spans="1:11" x14ac:dyDescent="0.55000000000000004">
      <c r="B244" t="s">
        <v>1872</v>
      </c>
      <c r="C244" t="s">
        <v>740</v>
      </c>
      <c r="D244">
        <v>41</v>
      </c>
      <c r="E244" s="2">
        <f t="shared" si="5"/>
        <v>0.85416666666666663</v>
      </c>
      <c r="F244" t="s">
        <v>378</v>
      </c>
      <c r="G244" t="s">
        <v>3751</v>
      </c>
      <c r="J244" t="s">
        <v>1052</v>
      </c>
      <c r="K244" t="s">
        <v>1842</v>
      </c>
    </row>
    <row r="245" spans="1:11" x14ac:dyDescent="0.55000000000000004">
      <c r="B245" t="s">
        <v>1872</v>
      </c>
      <c r="C245" t="s">
        <v>740</v>
      </c>
      <c r="D245">
        <v>42</v>
      </c>
      <c r="E245" s="2">
        <f t="shared" si="5"/>
        <v>0.875</v>
      </c>
      <c r="F245" t="s">
        <v>264</v>
      </c>
      <c r="G245" s="4" t="s">
        <v>3751</v>
      </c>
      <c r="J245" t="s">
        <v>1755</v>
      </c>
      <c r="K245" t="s">
        <v>1756</v>
      </c>
    </row>
    <row r="246" spans="1:11" x14ac:dyDescent="0.55000000000000004">
      <c r="B246" t="s">
        <v>1872</v>
      </c>
      <c r="C246" t="s">
        <v>740</v>
      </c>
      <c r="D246">
        <v>43</v>
      </c>
      <c r="E246" s="2">
        <f t="shared" si="5"/>
        <v>0.89583333333333337</v>
      </c>
      <c r="F246" t="s">
        <v>326</v>
      </c>
      <c r="G246" s="4" t="s">
        <v>3751</v>
      </c>
      <c r="H246">
        <v>22</v>
      </c>
      <c r="J246" t="s">
        <v>781</v>
      </c>
      <c r="K246" t="s">
        <v>1945</v>
      </c>
    </row>
    <row r="247" spans="1:11" x14ac:dyDescent="0.55000000000000004">
      <c r="A247" s="8"/>
      <c r="B247" s="8" t="s">
        <v>1872</v>
      </c>
      <c r="C247" s="8" t="s">
        <v>740</v>
      </c>
      <c r="D247" s="8">
        <v>44</v>
      </c>
      <c r="E247" s="9">
        <f t="shared" si="5"/>
        <v>0.91666666666666663</v>
      </c>
      <c r="F247" s="8" t="s">
        <v>310</v>
      </c>
      <c r="G247" s="8" t="s">
        <v>3742</v>
      </c>
      <c r="H247" s="8"/>
      <c r="I247" s="8"/>
      <c r="J247" s="8" t="s">
        <v>1771</v>
      </c>
      <c r="K247" s="8" t="s">
        <v>1772</v>
      </c>
    </row>
    <row r="248" spans="1:11" x14ac:dyDescent="0.55000000000000004">
      <c r="B248" t="s">
        <v>1872</v>
      </c>
      <c r="C248" t="s">
        <v>740</v>
      </c>
      <c r="D248">
        <v>45</v>
      </c>
      <c r="E248" s="2">
        <f t="shared" si="5"/>
        <v>0.9375</v>
      </c>
      <c r="F248" t="s">
        <v>504</v>
      </c>
      <c r="G248" t="s">
        <v>3721</v>
      </c>
      <c r="H248">
        <v>23</v>
      </c>
      <c r="I248" t="s">
        <v>3721</v>
      </c>
      <c r="J248" t="s">
        <v>1316</v>
      </c>
      <c r="K248" t="s">
        <v>1770</v>
      </c>
    </row>
    <row r="249" spans="1:11" x14ac:dyDescent="0.55000000000000004">
      <c r="B249" t="s">
        <v>1872</v>
      </c>
      <c r="C249" t="s">
        <v>740</v>
      </c>
      <c r="D249">
        <v>46</v>
      </c>
      <c r="E249" s="2">
        <f t="shared" si="5"/>
        <v>0.95833333333333337</v>
      </c>
      <c r="F249" t="s">
        <v>252</v>
      </c>
      <c r="G249" s="4" t="s">
        <v>3751</v>
      </c>
      <c r="J249" t="s">
        <v>1843</v>
      </c>
      <c r="K249" t="s">
        <v>1786</v>
      </c>
    </row>
    <row r="250" spans="1:11" x14ac:dyDescent="0.55000000000000004">
      <c r="B250" t="s">
        <v>1872</v>
      </c>
      <c r="C250" t="s">
        <v>740</v>
      </c>
      <c r="D250">
        <v>47</v>
      </c>
      <c r="E250" s="2">
        <f t="shared" si="5"/>
        <v>0.97916666666666663</v>
      </c>
      <c r="F250" t="s">
        <v>453</v>
      </c>
      <c r="G250" t="s">
        <v>3742</v>
      </c>
      <c r="H250">
        <v>24</v>
      </c>
      <c r="J250" t="s">
        <v>1946</v>
      </c>
      <c r="K250" t="s">
        <v>129</v>
      </c>
    </row>
    <row r="251" spans="1:11" x14ac:dyDescent="0.55000000000000004">
      <c r="B251" t="s">
        <v>1872</v>
      </c>
      <c r="C251" t="s">
        <v>740</v>
      </c>
      <c r="D251">
        <v>48</v>
      </c>
      <c r="E251" s="2">
        <f t="shared" si="5"/>
        <v>1</v>
      </c>
      <c r="F251" t="s">
        <v>504</v>
      </c>
      <c r="G251" t="s">
        <v>3721</v>
      </c>
      <c r="J251" t="s">
        <v>1947</v>
      </c>
      <c r="K251" t="s">
        <v>695</v>
      </c>
    </row>
    <row r="252" spans="1:11" x14ac:dyDescent="0.55000000000000004">
      <c r="B252" t="s">
        <v>1872</v>
      </c>
      <c r="C252" t="s">
        <v>166</v>
      </c>
      <c r="D252" s="4">
        <v>1</v>
      </c>
      <c r="E252" s="2">
        <f>D252/59</f>
        <v>1.6949152542372881E-2</v>
      </c>
      <c r="F252" t="s">
        <v>471</v>
      </c>
      <c r="G252" t="s">
        <v>3742</v>
      </c>
      <c r="H252">
        <v>1</v>
      </c>
      <c r="I252" t="s">
        <v>2123</v>
      </c>
      <c r="J252" t="s">
        <v>1299</v>
      </c>
    </row>
    <row r="253" spans="1:11" x14ac:dyDescent="0.55000000000000004">
      <c r="B253" t="s">
        <v>1872</v>
      </c>
      <c r="C253" t="s">
        <v>166</v>
      </c>
      <c r="D253" s="4">
        <v>2</v>
      </c>
      <c r="E253" s="2">
        <f t="shared" ref="E253:E310" si="6">D253/59</f>
        <v>3.3898305084745763E-2</v>
      </c>
      <c r="F253" t="s">
        <v>274</v>
      </c>
      <c r="G253" s="4" t="s">
        <v>3751</v>
      </c>
      <c r="H253">
        <v>2</v>
      </c>
      <c r="I253" t="s">
        <v>2123</v>
      </c>
      <c r="J253" t="s">
        <v>173</v>
      </c>
    </row>
    <row r="254" spans="1:11" x14ac:dyDescent="0.55000000000000004">
      <c r="B254" t="s">
        <v>1872</v>
      </c>
      <c r="C254" t="s">
        <v>166</v>
      </c>
      <c r="D254" s="4">
        <v>3</v>
      </c>
      <c r="E254" s="2">
        <f t="shared" si="6"/>
        <v>5.0847457627118647E-2</v>
      </c>
      <c r="F254" t="s">
        <v>410</v>
      </c>
      <c r="G254" t="s">
        <v>3751</v>
      </c>
      <c r="H254">
        <v>3</v>
      </c>
      <c r="I254" t="s">
        <v>2123</v>
      </c>
      <c r="J254" t="s">
        <v>1515</v>
      </c>
    </row>
    <row r="255" spans="1:11" x14ac:dyDescent="0.55000000000000004">
      <c r="B255" t="s">
        <v>1872</v>
      </c>
      <c r="C255" t="s">
        <v>166</v>
      </c>
      <c r="D255" s="4">
        <v>4</v>
      </c>
      <c r="E255" s="2">
        <f t="shared" si="6"/>
        <v>6.7796610169491525E-2</v>
      </c>
      <c r="F255" t="s">
        <v>484</v>
      </c>
      <c r="G255" t="s">
        <v>3751</v>
      </c>
      <c r="H255">
        <v>4</v>
      </c>
      <c r="I255" t="s">
        <v>2123</v>
      </c>
      <c r="J255" t="s">
        <v>180</v>
      </c>
    </row>
    <row r="256" spans="1:11" x14ac:dyDescent="0.55000000000000004">
      <c r="B256" t="s">
        <v>1872</v>
      </c>
      <c r="C256" t="s">
        <v>166</v>
      </c>
      <c r="D256" s="4">
        <v>5</v>
      </c>
      <c r="E256" s="2">
        <f t="shared" si="6"/>
        <v>8.4745762711864403E-2</v>
      </c>
      <c r="F256" t="s">
        <v>269</v>
      </c>
      <c r="G256" s="4" t="s">
        <v>3751</v>
      </c>
      <c r="H256">
        <v>5</v>
      </c>
      <c r="I256" t="s">
        <v>2123</v>
      </c>
      <c r="J256" t="s">
        <v>1300</v>
      </c>
    </row>
    <row r="257" spans="2:10" x14ac:dyDescent="0.55000000000000004">
      <c r="B257" t="s">
        <v>1872</v>
      </c>
      <c r="C257" t="s">
        <v>166</v>
      </c>
      <c r="D257" s="4">
        <v>6</v>
      </c>
      <c r="E257" s="2">
        <f t="shared" si="6"/>
        <v>0.10169491525423729</v>
      </c>
      <c r="F257" t="s">
        <v>300</v>
      </c>
      <c r="G257" s="4" t="s">
        <v>3751</v>
      </c>
      <c r="H257">
        <v>6</v>
      </c>
      <c r="I257" t="s">
        <v>2123</v>
      </c>
      <c r="J257" t="s">
        <v>170</v>
      </c>
    </row>
    <row r="258" spans="2:10" x14ac:dyDescent="0.55000000000000004">
      <c r="B258" t="s">
        <v>1872</v>
      </c>
      <c r="C258" t="s">
        <v>166</v>
      </c>
      <c r="D258" s="4">
        <v>7</v>
      </c>
      <c r="E258" s="2">
        <f t="shared" si="6"/>
        <v>0.11864406779661017</v>
      </c>
      <c r="F258" t="s">
        <v>614</v>
      </c>
      <c r="G258" s="4" t="s">
        <v>3751</v>
      </c>
      <c r="H258">
        <v>7</v>
      </c>
      <c r="I258" t="s">
        <v>2123</v>
      </c>
      <c r="J258" t="s">
        <v>1303</v>
      </c>
    </row>
    <row r="259" spans="2:10" x14ac:dyDescent="0.55000000000000004">
      <c r="B259" t="s">
        <v>1872</v>
      </c>
      <c r="C259" t="s">
        <v>166</v>
      </c>
      <c r="D259" s="4">
        <v>8</v>
      </c>
      <c r="E259" s="2">
        <f t="shared" si="6"/>
        <v>0.13559322033898305</v>
      </c>
      <c r="F259" t="s">
        <v>1088</v>
      </c>
      <c r="G259" s="4" t="s">
        <v>3742</v>
      </c>
      <c r="H259">
        <v>8</v>
      </c>
      <c r="I259" t="s">
        <v>2123</v>
      </c>
      <c r="J259" t="s">
        <v>196</v>
      </c>
    </row>
    <row r="260" spans="2:10" x14ac:dyDescent="0.55000000000000004">
      <c r="B260" t="s">
        <v>1872</v>
      </c>
      <c r="C260" t="s">
        <v>166</v>
      </c>
      <c r="D260" s="4">
        <v>9</v>
      </c>
      <c r="E260" s="2">
        <f t="shared" si="6"/>
        <v>0.15254237288135594</v>
      </c>
      <c r="F260" t="s">
        <v>274</v>
      </c>
      <c r="G260" s="4" t="s">
        <v>3751</v>
      </c>
      <c r="J260" t="s">
        <v>174</v>
      </c>
    </row>
    <row r="261" spans="2:10" x14ac:dyDescent="0.55000000000000004">
      <c r="B261" t="s">
        <v>1872</v>
      </c>
      <c r="C261" t="s">
        <v>166</v>
      </c>
      <c r="D261" s="4">
        <v>10</v>
      </c>
      <c r="E261" s="2">
        <f t="shared" si="6"/>
        <v>0.16949152542372881</v>
      </c>
      <c r="F261" t="s">
        <v>300</v>
      </c>
      <c r="G261" s="4" t="s">
        <v>3751</v>
      </c>
      <c r="J261" t="s">
        <v>172</v>
      </c>
    </row>
    <row r="262" spans="2:10" x14ac:dyDescent="0.55000000000000004">
      <c r="B262" t="s">
        <v>1872</v>
      </c>
      <c r="C262" t="s">
        <v>166</v>
      </c>
      <c r="D262" s="4">
        <v>11</v>
      </c>
      <c r="E262" s="2">
        <f t="shared" si="6"/>
        <v>0.1864406779661017</v>
      </c>
      <c r="F262" t="s">
        <v>291</v>
      </c>
      <c r="G262" s="4" t="s">
        <v>3722</v>
      </c>
      <c r="H262">
        <v>9</v>
      </c>
      <c r="I262" t="s">
        <v>3722</v>
      </c>
      <c r="J262" t="s">
        <v>1207</v>
      </c>
    </row>
    <row r="263" spans="2:10" x14ac:dyDescent="0.55000000000000004">
      <c r="B263" t="s">
        <v>1872</v>
      </c>
      <c r="C263" t="s">
        <v>166</v>
      </c>
      <c r="D263" s="4">
        <v>12</v>
      </c>
      <c r="E263" s="2">
        <f t="shared" si="6"/>
        <v>0.20338983050847459</v>
      </c>
      <c r="F263" t="s">
        <v>1089</v>
      </c>
      <c r="G263" t="s">
        <v>3751</v>
      </c>
      <c r="H263">
        <v>10</v>
      </c>
      <c r="I263" t="s">
        <v>3725</v>
      </c>
      <c r="J263" t="s">
        <v>184</v>
      </c>
    </row>
    <row r="264" spans="2:10" x14ac:dyDescent="0.55000000000000004">
      <c r="B264" t="s">
        <v>1872</v>
      </c>
      <c r="C264" t="s">
        <v>166</v>
      </c>
      <c r="D264" s="4">
        <v>13</v>
      </c>
      <c r="E264" s="2">
        <f t="shared" si="6"/>
        <v>0.22033898305084745</v>
      </c>
      <c r="F264" t="s">
        <v>276</v>
      </c>
      <c r="G264" t="s">
        <v>3751</v>
      </c>
      <c r="H264">
        <v>11</v>
      </c>
      <c r="I264" t="s">
        <v>2122</v>
      </c>
      <c r="J264" t="s">
        <v>204</v>
      </c>
    </row>
    <row r="265" spans="2:10" x14ac:dyDescent="0.55000000000000004">
      <c r="B265" t="s">
        <v>1872</v>
      </c>
      <c r="C265" t="s">
        <v>166</v>
      </c>
      <c r="D265" s="4">
        <v>14</v>
      </c>
      <c r="E265" s="2">
        <f t="shared" si="6"/>
        <v>0.23728813559322035</v>
      </c>
      <c r="F265" t="s">
        <v>1088</v>
      </c>
      <c r="G265" s="4" t="s">
        <v>3742</v>
      </c>
      <c r="J265" t="s">
        <v>1516</v>
      </c>
    </row>
    <row r="266" spans="2:10" x14ac:dyDescent="0.55000000000000004">
      <c r="B266" t="s">
        <v>1872</v>
      </c>
      <c r="C266" t="s">
        <v>166</v>
      </c>
      <c r="D266" s="4">
        <v>15</v>
      </c>
      <c r="E266" s="2">
        <f t="shared" si="6"/>
        <v>0.25423728813559321</v>
      </c>
      <c r="F266" t="s">
        <v>300</v>
      </c>
      <c r="G266" s="4" t="s">
        <v>3751</v>
      </c>
      <c r="J266" t="s">
        <v>193</v>
      </c>
    </row>
    <row r="267" spans="2:10" x14ac:dyDescent="0.55000000000000004">
      <c r="B267" t="s">
        <v>1872</v>
      </c>
      <c r="C267" t="s">
        <v>166</v>
      </c>
      <c r="D267" s="4">
        <v>16</v>
      </c>
      <c r="E267" s="2">
        <f t="shared" si="6"/>
        <v>0.2711864406779661</v>
      </c>
      <c r="F267" t="s">
        <v>291</v>
      </c>
      <c r="G267" s="4" t="s">
        <v>3722</v>
      </c>
      <c r="J267" t="s">
        <v>1520</v>
      </c>
    </row>
    <row r="268" spans="2:10" x14ac:dyDescent="0.55000000000000004">
      <c r="B268" t="s">
        <v>1872</v>
      </c>
      <c r="C268" t="s">
        <v>166</v>
      </c>
      <c r="D268" s="4">
        <v>17</v>
      </c>
      <c r="E268" s="2">
        <f t="shared" si="6"/>
        <v>0.28813559322033899</v>
      </c>
      <c r="F268" t="s">
        <v>330</v>
      </c>
      <c r="G268" t="s">
        <v>3751</v>
      </c>
      <c r="H268">
        <v>12</v>
      </c>
      <c r="I268" t="s">
        <v>2122</v>
      </c>
      <c r="J268" t="s">
        <v>213</v>
      </c>
    </row>
    <row r="269" spans="2:10" x14ac:dyDescent="0.55000000000000004">
      <c r="B269" t="s">
        <v>1872</v>
      </c>
      <c r="C269" t="s">
        <v>166</v>
      </c>
      <c r="D269" s="4">
        <v>18</v>
      </c>
      <c r="E269" s="2">
        <f t="shared" si="6"/>
        <v>0.30508474576271188</v>
      </c>
      <c r="F269" t="s">
        <v>254</v>
      </c>
      <c r="G269" s="4" t="s">
        <v>3751</v>
      </c>
      <c r="H269">
        <v>13</v>
      </c>
      <c r="I269" t="s">
        <v>2122</v>
      </c>
      <c r="J269" t="s">
        <v>208</v>
      </c>
    </row>
    <row r="270" spans="2:10" x14ac:dyDescent="0.55000000000000004">
      <c r="B270" t="s">
        <v>1872</v>
      </c>
      <c r="C270" t="s">
        <v>166</v>
      </c>
      <c r="D270" s="4">
        <v>19</v>
      </c>
      <c r="E270" s="2">
        <f t="shared" si="6"/>
        <v>0.32203389830508472</v>
      </c>
      <c r="F270" t="s">
        <v>1090</v>
      </c>
      <c r="G270" t="s">
        <v>3721</v>
      </c>
      <c r="H270">
        <v>14</v>
      </c>
      <c r="I270" t="s">
        <v>3721</v>
      </c>
      <c r="J270" t="s">
        <v>191</v>
      </c>
    </row>
    <row r="271" spans="2:10" x14ac:dyDescent="0.55000000000000004">
      <c r="B271" t="s">
        <v>1872</v>
      </c>
      <c r="C271" t="s">
        <v>166</v>
      </c>
      <c r="D271" s="4">
        <v>20</v>
      </c>
      <c r="E271" s="2">
        <f t="shared" si="6"/>
        <v>0.33898305084745761</v>
      </c>
      <c r="F271" t="s">
        <v>276</v>
      </c>
      <c r="G271" t="s">
        <v>3751</v>
      </c>
      <c r="J271" t="s">
        <v>198</v>
      </c>
    </row>
    <row r="272" spans="2:10" x14ac:dyDescent="0.55000000000000004">
      <c r="B272" t="s">
        <v>1872</v>
      </c>
      <c r="C272" t="s">
        <v>166</v>
      </c>
      <c r="D272" s="4">
        <v>21</v>
      </c>
      <c r="E272" s="2">
        <f t="shared" si="6"/>
        <v>0.3559322033898305</v>
      </c>
      <c r="F272" t="s">
        <v>305</v>
      </c>
      <c r="G272" s="4" t="s">
        <v>3748</v>
      </c>
      <c r="H272">
        <v>16</v>
      </c>
      <c r="I272" t="s">
        <v>3723</v>
      </c>
      <c r="J272" t="s">
        <v>203</v>
      </c>
    </row>
    <row r="273" spans="1:11" x14ac:dyDescent="0.55000000000000004">
      <c r="B273" t="s">
        <v>1872</v>
      </c>
      <c r="C273" t="s">
        <v>166</v>
      </c>
      <c r="D273" s="4">
        <v>22</v>
      </c>
      <c r="E273" s="2">
        <f t="shared" si="6"/>
        <v>0.3728813559322034</v>
      </c>
      <c r="F273" t="s">
        <v>262</v>
      </c>
      <c r="G273" t="s">
        <v>3748</v>
      </c>
      <c r="H273">
        <v>17</v>
      </c>
      <c r="I273" t="s">
        <v>2122</v>
      </c>
      <c r="J273" t="s">
        <v>1208</v>
      </c>
    </row>
    <row r="274" spans="1:11" x14ac:dyDescent="0.55000000000000004">
      <c r="B274" t="s">
        <v>1872</v>
      </c>
      <c r="C274" t="s">
        <v>166</v>
      </c>
      <c r="D274" s="4">
        <v>23</v>
      </c>
      <c r="E274" s="2">
        <f t="shared" si="6"/>
        <v>0.38983050847457629</v>
      </c>
      <c r="F274" t="s">
        <v>1948</v>
      </c>
      <c r="G274" t="s">
        <v>3748</v>
      </c>
      <c r="H274">
        <v>18</v>
      </c>
      <c r="I274" t="s">
        <v>2128</v>
      </c>
      <c r="J274" t="s">
        <v>1949</v>
      </c>
    </row>
    <row r="275" spans="1:11" x14ac:dyDescent="0.55000000000000004">
      <c r="B275" t="s">
        <v>1872</v>
      </c>
      <c r="C275" t="s">
        <v>166</v>
      </c>
      <c r="D275" s="4">
        <v>24</v>
      </c>
      <c r="E275" s="2">
        <f t="shared" si="6"/>
        <v>0.40677966101694918</v>
      </c>
      <c r="F275" t="s">
        <v>1088</v>
      </c>
      <c r="G275" s="4" t="s">
        <v>3742</v>
      </c>
      <c r="J275" t="s">
        <v>1950</v>
      </c>
    </row>
    <row r="276" spans="1:11" x14ac:dyDescent="0.55000000000000004">
      <c r="B276" t="s">
        <v>1872</v>
      </c>
      <c r="C276" t="s">
        <v>166</v>
      </c>
      <c r="D276" s="4">
        <v>25</v>
      </c>
      <c r="E276" s="2">
        <f t="shared" si="6"/>
        <v>0.42372881355932202</v>
      </c>
      <c r="F276" t="s">
        <v>1130</v>
      </c>
      <c r="G276" t="s">
        <v>3721</v>
      </c>
      <c r="H276">
        <v>19</v>
      </c>
      <c r="J276" t="s">
        <v>1787</v>
      </c>
    </row>
    <row r="277" spans="1:11" x14ac:dyDescent="0.55000000000000004">
      <c r="B277" t="s">
        <v>1872</v>
      </c>
      <c r="C277" t="s">
        <v>166</v>
      </c>
      <c r="D277" s="4">
        <v>26</v>
      </c>
      <c r="E277" s="2">
        <f t="shared" si="6"/>
        <v>0.44067796610169491</v>
      </c>
      <c r="F277" t="s">
        <v>1088</v>
      </c>
      <c r="G277" s="4" t="s">
        <v>3742</v>
      </c>
      <c r="J277" t="s">
        <v>1525</v>
      </c>
    </row>
    <row r="278" spans="1:11" x14ac:dyDescent="0.55000000000000004">
      <c r="B278" t="s">
        <v>1872</v>
      </c>
      <c r="C278" t="s">
        <v>166</v>
      </c>
      <c r="D278" s="4">
        <v>27</v>
      </c>
      <c r="E278" s="2">
        <f t="shared" si="6"/>
        <v>0.4576271186440678</v>
      </c>
      <c r="F278" t="s">
        <v>494</v>
      </c>
      <c r="G278" t="s">
        <v>3751</v>
      </c>
      <c r="H278">
        <v>20</v>
      </c>
      <c r="J278" t="s">
        <v>1531</v>
      </c>
    </row>
    <row r="279" spans="1:11" x14ac:dyDescent="0.55000000000000004">
      <c r="B279" t="s">
        <v>1872</v>
      </c>
      <c r="C279" t="s">
        <v>166</v>
      </c>
      <c r="D279" s="4">
        <v>28</v>
      </c>
      <c r="E279" s="2">
        <f t="shared" si="6"/>
        <v>0.47457627118644069</v>
      </c>
      <c r="F279" t="s">
        <v>252</v>
      </c>
      <c r="G279" s="4" t="s">
        <v>3751</v>
      </c>
      <c r="H279">
        <v>21</v>
      </c>
      <c r="J279" t="s">
        <v>1533</v>
      </c>
    </row>
    <row r="280" spans="1:11" x14ac:dyDescent="0.55000000000000004">
      <c r="B280" t="s">
        <v>1872</v>
      </c>
      <c r="C280" t="s">
        <v>166</v>
      </c>
      <c r="D280" s="4">
        <v>29</v>
      </c>
      <c r="E280" s="2">
        <f t="shared" si="6"/>
        <v>0.49152542372881358</v>
      </c>
      <c r="F280" t="s">
        <v>305</v>
      </c>
      <c r="G280" s="4" t="s">
        <v>3748</v>
      </c>
      <c r="J280" t="s">
        <v>1535</v>
      </c>
    </row>
    <row r="281" spans="1:11" x14ac:dyDescent="0.55000000000000004">
      <c r="A281" s="5"/>
      <c r="B281" s="5" t="s">
        <v>1872</v>
      </c>
      <c r="C281" s="5" t="s">
        <v>166</v>
      </c>
      <c r="D281" s="7">
        <v>30</v>
      </c>
      <c r="E281" s="6">
        <f t="shared" si="6"/>
        <v>0.50847457627118642</v>
      </c>
      <c r="F281" s="5" t="s">
        <v>545</v>
      </c>
      <c r="G281" s="5" t="s">
        <v>3742</v>
      </c>
      <c r="H281" s="5">
        <v>22</v>
      </c>
      <c r="I281" s="5" t="s">
        <v>3726</v>
      </c>
      <c r="J281" s="5" t="s">
        <v>1951</v>
      </c>
      <c r="K281" s="5"/>
    </row>
    <row r="282" spans="1:11" x14ac:dyDescent="0.55000000000000004">
      <c r="B282" t="s">
        <v>1872</v>
      </c>
      <c r="C282" t="s">
        <v>166</v>
      </c>
      <c r="D282" s="4">
        <v>31</v>
      </c>
      <c r="E282" s="2">
        <f t="shared" si="6"/>
        <v>0.52542372881355937</v>
      </c>
      <c r="F282" t="s">
        <v>254</v>
      </c>
      <c r="G282" s="4" t="s">
        <v>3751</v>
      </c>
      <c r="J282" t="s">
        <v>189</v>
      </c>
    </row>
    <row r="283" spans="1:11" x14ac:dyDescent="0.55000000000000004">
      <c r="B283" t="s">
        <v>1872</v>
      </c>
      <c r="C283" t="s">
        <v>166</v>
      </c>
      <c r="D283" s="4">
        <v>32</v>
      </c>
      <c r="E283" s="2">
        <f t="shared" si="6"/>
        <v>0.5423728813559322</v>
      </c>
      <c r="F283" t="s">
        <v>276</v>
      </c>
      <c r="G283" t="s">
        <v>3751</v>
      </c>
      <c r="J283" t="s">
        <v>225</v>
      </c>
    </row>
    <row r="284" spans="1:11" x14ac:dyDescent="0.55000000000000004">
      <c r="B284" t="s">
        <v>1872</v>
      </c>
      <c r="C284" t="s">
        <v>166</v>
      </c>
      <c r="D284" s="4">
        <v>33</v>
      </c>
      <c r="E284" s="2">
        <f t="shared" si="6"/>
        <v>0.55932203389830504</v>
      </c>
      <c r="F284" t="s">
        <v>274</v>
      </c>
      <c r="G284" s="4" t="s">
        <v>3751</v>
      </c>
      <c r="J284" t="s">
        <v>1952</v>
      </c>
    </row>
    <row r="285" spans="1:11" x14ac:dyDescent="0.55000000000000004">
      <c r="B285" t="s">
        <v>1872</v>
      </c>
      <c r="C285" t="s">
        <v>166</v>
      </c>
      <c r="D285" s="4">
        <v>34</v>
      </c>
      <c r="E285" s="2">
        <f t="shared" si="6"/>
        <v>0.57627118644067798</v>
      </c>
      <c r="F285" t="s">
        <v>254</v>
      </c>
      <c r="G285" s="4" t="s">
        <v>3751</v>
      </c>
      <c r="J285" t="s">
        <v>1953</v>
      </c>
    </row>
    <row r="286" spans="1:11" x14ac:dyDescent="0.55000000000000004">
      <c r="B286" t="s">
        <v>1872</v>
      </c>
      <c r="C286" t="s">
        <v>166</v>
      </c>
      <c r="D286" s="4">
        <v>35</v>
      </c>
      <c r="E286" s="2">
        <f t="shared" si="6"/>
        <v>0.59322033898305082</v>
      </c>
      <c r="F286" t="s">
        <v>494</v>
      </c>
      <c r="G286" t="s">
        <v>3751</v>
      </c>
      <c r="J286" t="s">
        <v>1214</v>
      </c>
    </row>
    <row r="287" spans="1:11" x14ac:dyDescent="0.55000000000000004">
      <c r="B287" t="s">
        <v>1872</v>
      </c>
      <c r="C287" t="s">
        <v>166</v>
      </c>
      <c r="D287" s="4">
        <v>36</v>
      </c>
      <c r="E287" s="2">
        <f t="shared" si="6"/>
        <v>0.61016949152542377</v>
      </c>
      <c r="F287" t="s">
        <v>284</v>
      </c>
      <c r="G287" t="s">
        <v>3721</v>
      </c>
      <c r="H287">
        <v>23</v>
      </c>
      <c r="J287" t="s">
        <v>1210</v>
      </c>
    </row>
    <row r="288" spans="1:11" x14ac:dyDescent="0.55000000000000004">
      <c r="B288" t="s">
        <v>1872</v>
      </c>
      <c r="C288" t="s">
        <v>166</v>
      </c>
      <c r="D288" s="4">
        <v>37</v>
      </c>
      <c r="E288" s="2">
        <f t="shared" si="6"/>
        <v>0.6271186440677966</v>
      </c>
      <c r="F288" t="s">
        <v>348</v>
      </c>
      <c r="G288" t="s">
        <v>3751</v>
      </c>
      <c r="H288">
        <v>24</v>
      </c>
      <c r="J288" t="s">
        <v>1954</v>
      </c>
    </row>
    <row r="289" spans="1:11" x14ac:dyDescent="0.55000000000000004">
      <c r="B289" t="s">
        <v>1872</v>
      </c>
      <c r="C289" t="s">
        <v>166</v>
      </c>
      <c r="D289" s="4">
        <v>38</v>
      </c>
      <c r="E289" s="2">
        <f t="shared" si="6"/>
        <v>0.64406779661016944</v>
      </c>
      <c r="F289" t="s">
        <v>305</v>
      </c>
      <c r="G289" s="4" t="s">
        <v>3748</v>
      </c>
      <c r="J289" t="s">
        <v>1209</v>
      </c>
    </row>
    <row r="290" spans="1:11" x14ac:dyDescent="0.55000000000000004">
      <c r="B290" t="s">
        <v>1872</v>
      </c>
      <c r="C290" t="s">
        <v>166</v>
      </c>
      <c r="D290" s="4">
        <v>39</v>
      </c>
      <c r="E290" s="2">
        <f t="shared" si="6"/>
        <v>0.66101694915254239</v>
      </c>
      <c r="F290" t="s">
        <v>254</v>
      </c>
      <c r="G290" s="4" t="s">
        <v>3751</v>
      </c>
      <c r="J290" t="s">
        <v>1556</v>
      </c>
    </row>
    <row r="291" spans="1:11" x14ac:dyDescent="0.55000000000000004">
      <c r="B291" t="s">
        <v>1872</v>
      </c>
      <c r="C291" t="s">
        <v>166</v>
      </c>
      <c r="D291" s="4">
        <v>40</v>
      </c>
      <c r="E291" s="2">
        <f t="shared" si="6"/>
        <v>0.67796610169491522</v>
      </c>
      <c r="F291" t="s">
        <v>254</v>
      </c>
      <c r="G291" s="4" t="s">
        <v>3751</v>
      </c>
      <c r="J291" t="s">
        <v>1955</v>
      </c>
    </row>
    <row r="292" spans="1:11" x14ac:dyDescent="0.55000000000000004">
      <c r="B292" t="s">
        <v>1872</v>
      </c>
      <c r="C292" t="s">
        <v>166</v>
      </c>
      <c r="D292" s="4">
        <v>41</v>
      </c>
      <c r="E292" s="3">
        <f t="shared" si="6"/>
        <v>0.69491525423728817</v>
      </c>
      <c r="F292" t="s">
        <v>313</v>
      </c>
      <c r="G292" s="4" t="s">
        <v>3751</v>
      </c>
      <c r="H292">
        <v>25</v>
      </c>
      <c r="J292" t="s">
        <v>1956</v>
      </c>
    </row>
    <row r="293" spans="1:11" x14ac:dyDescent="0.55000000000000004">
      <c r="B293" t="s">
        <v>1872</v>
      </c>
      <c r="C293" t="s">
        <v>166</v>
      </c>
      <c r="D293" s="4">
        <v>42</v>
      </c>
      <c r="E293" s="2">
        <f t="shared" si="6"/>
        <v>0.71186440677966101</v>
      </c>
      <c r="F293" t="s">
        <v>254</v>
      </c>
      <c r="G293" s="4" t="s">
        <v>3751</v>
      </c>
      <c r="J293" t="s">
        <v>1957</v>
      </c>
    </row>
    <row r="294" spans="1:11" x14ac:dyDescent="0.55000000000000004">
      <c r="B294" t="s">
        <v>1872</v>
      </c>
      <c r="C294" t="s">
        <v>166</v>
      </c>
      <c r="D294" s="4">
        <v>43</v>
      </c>
      <c r="E294" s="2">
        <f t="shared" si="6"/>
        <v>0.72881355932203384</v>
      </c>
      <c r="F294" t="s">
        <v>504</v>
      </c>
      <c r="G294" t="s">
        <v>3721</v>
      </c>
      <c r="H294">
        <v>26</v>
      </c>
      <c r="J294" t="s">
        <v>1958</v>
      </c>
    </row>
    <row r="295" spans="1:11" x14ac:dyDescent="0.55000000000000004">
      <c r="B295" t="s">
        <v>1872</v>
      </c>
      <c r="C295" t="s">
        <v>166</v>
      </c>
      <c r="D295" s="4">
        <v>44</v>
      </c>
      <c r="E295" s="2">
        <f t="shared" si="6"/>
        <v>0.74576271186440679</v>
      </c>
      <c r="F295" t="s">
        <v>252</v>
      </c>
      <c r="G295" s="4" t="s">
        <v>3751</v>
      </c>
      <c r="J295" t="s">
        <v>1788</v>
      </c>
    </row>
    <row r="296" spans="1:11" x14ac:dyDescent="0.55000000000000004">
      <c r="B296" t="s">
        <v>1872</v>
      </c>
      <c r="C296" t="s">
        <v>166</v>
      </c>
      <c r="D296" s="4">
        <v>45</v>
      </c>
      <c r="E296" s="2">
        <f t="shared" si="6"/>
        <v>0.76271186440677963</v>
      </c>
      <c r="F296" t="s">
        <v>254</v>
      </c>
      <c r="G296" s="4" t="s">
        <v>3751</v>
      </c>
      <c r="J296" t="s">
        <v>1552</v>
      </c>
    </row>
    <row r="297" spans="1:11" x14ac:dyDescent="0.55000000000000004">
      <c r="B297" t="s">
        <v>1872</v>
      </c>
      <c r="C297" t="s">
        <v>166</v>
      </c>
      <c r="D297" s="4">
        <v>46</v>
      </c>
      <c r="E297" s="2">
        <f t="shared" si="6"/>
        <v>0.77966101694915257</v>
      </c>
      <c r="F297" t="s">
        <v>313</v>
      </c>
      <c r="G297" s="4" t="s">
        <v>3751</v>
      </c>
      <c r="J297" t="s">
        <v>194</v>
      </c>
    </row>
    <row r="298" spans="1:11" x14ac:dyDescent="0.55000000000000004">
      <c r="A298" s="11"/>
      <c r="B298" s="11" t="s">
        <v>1872</v>
      </c>
      <c r="C298" s="11" t="s">
        <v>166</v>
      </c>
      <c r="D298" s="13">
        <v>47</v>
      </c>
      <c r="E298" s="12">
        <f t="shared" si="6"/>
        <v>0.79661016949152541</v>
      </c>
      <c r="F298" s="11" t="s">
        <v>418</v>
      </c>
      <c r="G298" s="11" t="s">
        <v>3721</v>
      </c>
      <c r="H298" s="11">
        <v>27</v>
      </c>
      <c r="I298" s="11" t="s">
        <v>3728</v>
      </c>
      <c r="J298" s="11" t="s">
        <v>1546</v>
      </c>
      <c r="K298" s="11"/>
    </row>
    <row r="299" spans="1:11" x14ac:dyDescent="0.55000000000000004">
      <c r="B299" t="s">
        <v>1872</v>
      </c>
      <c r="C299" t="s">
        <v>166</v>
      </c>
      <c r="D299" s="4">
        <v>48</v>
      </c>
      <c r="E299" s="2">
        <f t="shared" si="6"/>
        <v>0.81355932203389836</v>
      </c>
      <c r="F299" t="s">
        <v>252</v>
      </c>
      <c r="G299" s="4" t="s">
        <v>3751</v>
      </c>
      <c r="J299" t="s">
        <v>226</v>
      </c>
    </row>
    <row r="300" spans="1:11" x14ac:dyDescent="0.55000000000000004">
      <c r="B300" t="s">
        <v>1872</v>
      </c>
      <c r="C300" t="s">
        <v>166</v>
      </c>
      <c r="D300" s="4">
        <v>49</v>
      </c>
      <c r="E300" s="2">
        <f t="shared" si="6"/>
        <v>0.83050847457627119</v>
      </c>
      <c r="F300" t="s">
        <v>1813</v>
      </c>
      <c r="G300" t="s">
        <v>3748</v>
      </c>
      <c r="H300">
        <v>28</v>
      </c>
      <c r="J300" t="s">
        <v>1959</v>
      </c>
    </row>
    <row r="301" spans="1:11" x14ac:dyDescent="0.55000000000000004">
      <c r="B301" t="s">
        <v>1872</v>
      </c>
      <c r="C301" t="s">
        <v>166</v>
      </c>
      <c r="D301" s="4">
        <v>50</v>
      </c>
      <c r="E301" s="2">
        <f t="shared" si="6"/>
        <v>0.84745762711864403</v>
      </c>
      <c r="F301" t="s">
        <v>254</v>
      </c>
      <c r="G301" s="4" t="s">
        <v>3751</v>
      </c>
      <c r="J301" t="s">
        <v>239</v>
      </c>
    </row>
    <row r="302" spans="1:11" x14ac:dyDescent="0.55000000000000004">
      <c r="B302" t="s">
        <v>1872</v>
      </c>
      <c r="C302" t="s">
        <v>166</v>
      </c>
      <c r="D302" s="4">
        <v>51</v>
      </c>
      <c r="E302" s="2">
        <f t="shared" si="6"/>
        <v>0.86440677966101698</v>
      </c>
      <c r="F302" t="s">
        <v>252</v>
      </c>
      <c r="G302" s="4" t="s">
        <v>3751</v>
      </c>
      <c r="J302" t="s">
        <v>1960</v>
      </c>
    </row>
    <row r="303" spans="1:11" x14ac:dyDescent="0.55000000000000004">
      <c r="B303" t="s">
        <v>1872</v>
      </c>
      <c r="C303" t="s">
        <v>166</v>
      </c>
      <c r="D303" s="4">
        <v>52</v>
      </c>
      <c r="E303" s="2">
        <f t="shared" si="6"/>
        <v>0.88135593220338981</v>
      </c>
      <c r="F303" t="s">
        <v>252</v>
      </c>
      <c r="G303" s="4" t="s">
        <v>3751</v>
      </c>
      <c r="J303" t="s">
        <v>1961</v>
      </c>
    </row>
    <row r="304" spans="1:11" x14ac:dyDescent="0.55000000000000004">
      <c r="B304" t="s">
        <v>1872</v>
      </c>
      <c r="C304" t="s">
        <v>166</v>
      </c>
      <c r="D304" s="4">
        <v>53</v>
      </c>
      <c r="E304" s="2">
        <f t="shared" si="6"/>
        <v>0.89830508474576276</v>
      </c>
      <c r="F304" t="s">
        <v>488</v>
      </c>
      <c r="G304" t="s">
        <v>3722</v>
      </c>
      <c r="H304">
        <v>29</v>
      </c>
      <c r="J304" t="s">
        <v>1789</v>
      </c>
    </row>
    <row r="305" spans="1:11" x14ac:dyDescent="0.55000000000000004">
      <c r="B305" t="s">
        <v>1872</v>
      </c>
      <c r="C305" t="s">
        <v>166</v>
      </c>
      <c r="D305" s="4">
        <v>54</v>
      </c>
      <c r="E305" s="2">
        <f t="shared" si="6"/>
        <v>0.9152542372881356</v>
      </c>
      <c r="F305" t="s">
        <v>252</v>
      </c>
      <c r="G305" s="4" t="s">
        <v>3751</v>
      </c>
      <c r="J305" t="s">
        <v>175</v>
      </c>
    </row>
    <row r="306" spans="1:11" x14ac:dyDescent="0.55000000000000004">
      <c r="B306" t="s">
        <v>1872</v>
      </c>
      <c r="C306" t="s">
        <v>166</v>
      </c>
      <c r="D306" s="4">
        <v>55</v>
      </c>
      <c r="E306" s="2">
        <f t="shared" si="6"/>
        <v>0.93220338983050843</v>
      </c>
      <c r="F306" t="s">
        <v>726</v>
      </c>
      <c r="G306" t="s">
        <v>3721</v>
      </c>
      <c r="H306">
        <v>30</v>
      </c>
      <c r="J306" t="s">
        <v>1962</v>
      </c>
    </row>
    <row r="307" spans="1:11" x14ac:dyDescent="0.55000000000000004">
      <c r="A307" s="8"/>
      <c r="B307" s="8" t="s">
        <v>1872</v>
      </c>
      <c r="C307" s="8" t="s">
        <v>166</v>
      </c>
      <c r="D307" s="10">
        <v>56</v>
      </c>
      <c r="E307" s="9">
        <f t="shared" si="6"/>
        <v>0.94915254237288138</v>
      </c>
      <c r="F307" s="8" t="s">
        <v>310</v>
      </c>
      <c r="G307" s="8" t="s">
        <v>3742</v>
      </c>
      <c r="H307" s="8">
        <v>31</v>
      </c>
      <c r="I307" s="8"/>
      <c r="J307" s="8" t="s">
        <v>1559</v>
      </c>
      <c r="K307" s="8"/>
    </row>
    <row r="308" spans="1:11" x14ac:dyDescent="0.55000000000000004">
      <c r="B308" t="s">
        <v>1872</v>
      </c>
      <c r="C308" t="s">
        <v>166</v>
      </c>
      <c r="D308" s="4">
        <v>57</v>
      </c>
      <c r="E308" s="2">
        <f t="shared" si="6"/>
        <v>0.96610169491525422</v>
      </c>
      <c r="F308" t="s">
        <v>284</v>
      </c>
      <c r="G308" t="s">
        <v>3721</v>
      </c>
      <c r="J308" t="s">
        <v>1963</v>
      </c>
    </row>
    <row r="309" spans="1:11" x14ac:dyDescent="0.55000000000000004">
      <c r="B309" t="s">
        <v>1872</v>
      </c>
      <c r="C309" t="s">
        <v>166</v>
      </c>
      <c r="D309" s="4">
        <v>58</v>
      </c>
      <c r="E309" s="2">
        <f t="shared" si="6"/>
        <v>0.98305084745762716</v>
      </c>
      <c r="F309" t="s">
        <v>300</v>
      </c>
      <c r="G309" s="4" t="s">
        <v>3751</v>
      </c>
      <c r="J309" t="s">
        <v>1564</v>
      </c>
    </row>
    <row r="310" spans="1:11" x14ac:dyDescent="0.55000000000000004">
      <c r="B310" t="s">
        <v>1872</v>
      </c>
      <c r="C310" t="s">
        <v>166</v>
      </c>
      <c r="D310" s="4">
        <v>59</v>
      </c>
      <c r="E310" s="2">
        <f t="shared" si="6"/>
        <v>1</v>
      </c>
      <c r="F310" t="s">
        <v>1381</v>
      </c>
      <c r="G310" t="s">
        <v>3751</v>
      </c>
      <c r="H310">
        <v>32</v>
      </c>
      <c r="J310" t="s">
        <v>241</v>
      </c>
    </row>
    <row r="311" spans="1:11" x14ac:dyDescent="0.55000000000000004">
      <c r="B311" t="s">
        <v>1872</v>
      </c>
      <c r="C311" t="s">
        <v>646</v>
      </c>
      <c r="D311">
        <v>1</v>
      </c>
      <c r="E311" s="2">
        <f>D311/115</f>
        <v>8.6956521739130436E-3</v>
      </c>
      <c r="F311" t="s">
        <v>307</v>
      </c>
      <c r="G311" t="s">
        <v>3751</v>
      </c>
      <c r="H311">
        <v>1</v>
      </c>
      <c r="I311" t="s">
        <v>2123</v>
      </c>
      <c r="J311" t="s">
        <v>653</v>
      </c>
    </row>
    <row r="312" spans="1:11" x14ac:dyDescent="0.55000000000000004">
      <c r="B312" t="s">
        <v>1872</v>
      </c>
      <c r="C312" t="s">
        <v>646</v>
      </c>
      <c r="D312">
        <v>2</v>
      </c>
      <c r="E312" s="2">
        <f t="shared" ref="E312:E375" si="7">D312/115</f>
        <v>1.7391304347826087E-2</v>
      </c>
      <c r="F312" t="s">
        <v>305</v>
      </c>
      <c r="G312" s="4" t="s">
        <v>3748</v>
      </c>
      <c r="H312">
        <v>2</v>
      </c>
      <c r="I312" t="s">
        <v>2123</v>
      </c>
      <c r="J312" t="s">
        <v>1177</v>
      </c>
    </row>
    <row r="313" spans="1:11" x14ac:dyDescent="0.55000000000000004">
      <c r="B313" t="s">
        <v>1872</v>
      </c>
      <c r="C313" t="s">
        <v>646</v>
      </c>
      <c r="D313">
        <v>3</v>
      </c>
      <c r="E313" s="2">
        <f t="shared" si="7"/>
        <v>2.6086956521739129E-2</v>
      </c>
      <c r="F313" t="s">
        <v>264</v>
      </c>
      <c r="G313" s="4" t="s">
        <v>3751</v>
      </c>
      <c r="H313">
        <v>3</v>
      </c>
      <c r="I313" t="s">
        <v>2123</v>
      </c>
      <c r="J313" t="s">
        <v>684</v>
      </c>
    </row>
    <row r="314" spans="1:11" x14ac:dyDescent="0.55000000000000004">
      <c r="B314" t="s">
        <v>1872</v>
      </c>
      <c r="C314" t="s">
        <v>646</v>
      </c>
      <c r="D314">
        <v>4</v>
      </c>
      <c r="E314" s="2">
        <f t="shared" si="7"/>
        <v>3.4782608695652174E-2</v>
      </c>
      <c r="F314" t="s">
        <v>305</v>
      </c>
      <c r="G314" s="4" t="s">
        <v>3748</v>
      </c>
      <c r="J314" t="s">
        <v>656</v>
      </c>
    </row>
    <row r="315" spans="1:11" x14ac:dyDescent="0.55000000000000004">
      <c r="B315" t="s">
        <v>1872</v>
      </c>
      <c r="C315" t="s">
        <v>646</v>
      </c>
      <c r="D315">
        <v>5</v>
      </c>
      <c r="E315" s="2">
        <f t="shared" si="7"/>
        <v>4.3478260869565216E-2</v>
      </c>
      <c r="F315" t="s">
        <v>252</v>
      </c>
      <c r="G315" s="4" t="s">
        <v>3751</v>
      </c>
      <c r="H315">
        <v>4</v>
      </c>
      <c r="I315" t="s">
        <v>2123</v>
      </c>
      <c r="J315" t="s">
        <v>650</v>
      </c>
    </row>
    <row r="316" spans="1:11" x14ac:dyDescent="0.55000000000000004">
      <c r="B316" t="s">
        <v>1872</v>
      </c>
      <c r="C316" t="s">
        <v>646</v>
      </c>
      <c r="D316">
        <v>6</v>
      </c>
      <c r="E316" s="2">
        <f t="shared" si="7"/>
        <v>5.2173913043478258E-2</v>
      </c>
      <c r="F316" t="s">
        <v>300</v>
      </c>
      <c r="G316" s="4" t="s">
        <v>3751</v>
      </c>
      <c r="H316">
        <v>5</v>
      </c>
      <c r="I316" t="s">
        <v>2123</v>
      </c>
      <c r="J316" t="s">
        <v>679</v>
      </c>
    </row>
    <row r="317" spans="1:11" x14ac:dyDescent="0.55000000000000004">
      <c r="B317" t="s">
        <v>1872</v>
      </c>
      <c r="C317" t="s">
        <v>646</v>
      </c>
      <c r="D317">
        <v>7</v>
      </c>
      <c r="E317" s="2">
        <f t="shared" si="7"/>
        <v>6.0869565217391307E-2</v>
      </c>
      <c r="F317" t="s">
        <v>348</v>
      </c>
      <c r="G317" t="s">
        <v>3751</v>
      </c>
      <c r="H317">
        <v>6</v>
      </c>
      <c r="I317" t="s">
        <v>2123</v>
      </c>
      <c r="J317" t="s">
        <v>652</v>
      </c>
    </row>
    <row r="318" spans="1:11" x14ac:dyDescent="0.55000000000000004">
      <c r="B318" t="s">
        <v>1872</v>
      </c>
      <c r="C318" t="s">
        <v>646</v>
      </c>
      <c r="D318">
        <v>8</v>
      </c>
      <c r="E318" s="2">
        <f t="shared" si="7"/>
        <v>6.9565217391304349E-2</v>
      </c>
      <c r="F318" t="s">
        <v>296</v>
      </c>
      <c r="G318" t="s">
        <v>3751</v>
      </c>
      <c r="H318">
        <v>7</v>
      </c>
      <c r="I318" t="s">
        <v>2123</v>
      </c>
      <c r="J318" t="s">
        <v>667</v>
      </c>
    </row>
    <row r="319" spans="1:11" x14ac:dyDescent="0.55000000000000004">
      <c r="B319" t="s">
        <v>1872</v>
      </c>
      <c r="C319" t="s">
        <v>646</v>
      </c>
      <c r="D319">
        <v>9</v>
      </c>
      <c r="E319" s="2">
        <f t="shared" si="7"/>
        <v>7.8260869565217397E-2</v>
      </c>
      <c r="F319" t="s">
        <v>305</v>
      </c>
      <c r="G319" s="4" t="s">
        <v>3748</v>
      </c>
      <c r="J319" t="s">
        <v>668</v>
      </c>
    </row>
    <row r="320" spans="1:11" x14ac:dyDescent="0.55000000000000004">
      <c r="B320" t="s">
        <v>1872</v>
      </c>
      <c r="C320" t="s">
        <v>646</v>
      </c>
      <c r="D320">
        <v>10</v>
      </c>
      <c r="E320" s="2">
        <f t="shared" si="7"/>
        <v>8.6956521739130432E-2</v>
      </c>
      <c r="F320" t="s">
        <v>256</v>
      </c>
      <c r="G320" s="4" t="s">
        <v>3751</v>
      </c>
      <c r="H320">
        <v>8</v>
      </c>
      <c r="I320" t="s">
        <v>2123</v>
      </c>
      <c r="J320" t="s">
        <v>1571</v>
      </c>
    </row>
    <row r="321" spans="2:10" x14ac:dyDescent="0.55000000000000004">
      <c r="B321" t="s">
        <v>1872</v>
      </c>
      <c r="C321" t="s">
        <v>646</v>
      </c>
      <c r="D321">
        <v>11</v>
      </c>
      <c r="E321" s="2">
        <f t="shared" si="7"/>
        <v>9.5652173913043481E-2</v>
      </c>
      <c r="F321" t="s">
        <v>315</v>
      </c>
      <c r="G321" t="s">
        <v>3751</v>
      </c>
      <c r="H321">
        <v>9</v>
      </c>
      <c r="I321" t="s">
        <v>2123</v>
      </c>
      <c r="J321" t="s">
        <v>651</v>
      </c>
    </row>
    <row r="322" spans="2:10" x14ac:dyDescent="0.55000000000000004">
      <c r="B322" t="s">
        <v>1872</v>
      </c>
      <c r="C322" t="s">
        <v>646</v>
      </c>
      <c r="D322">
        <v>12</v>
      </c>
      <c r="E322" s="2">
        <f t="shared" si="7"/>
        <v>0.10434782608695652</v>
      </c>
      <c r="F322" t="s">
        <v>313</v>
      </c>
      <c r="G322" s="4" t="s">
        <v>3751</v>
      </c>
      <c r="H322">
        <v>10</v>
      </c>
      <c r="I322" t="s">
        <v>2123</v>
      </c>
      <c r="J322" t="s">
        <v>1964</v>
      </c>
    </row>
    <row r="323" spans="2:10" x14ac:dyDescent="0.55000000000000004">
      <c r="B323" t="s">
        <v>1872</v>
      </c>
      <c r="C323" t="s">
        <v>646</v>
      </c>
      <c r="D323">
        <v>13</v>
      </c>
      <c r="E323" s="2">
        <f t="shared" si="7"/>
        <v>0.11304347826086956</v>
      </c>
      <c r="F323" t="s">
        <v>315</v>
      </c>
      <c r="G323" t="s">
        <v>3751</v>
      </c>
      <c r="J323" t="s">
        <v>1573</v>
      </c>
    </row>
    <row r="324" spans="2:10" x14ac:dyDescent="0.55000000000000004">
      <c r="B324" t="s">
        <v>1872</v>
      </c>
      <c r="C324" t="s">
        <v>646</v>
      </c>
      <c r="D324">
        <v>14</v>
      </c>
      <c r="E324" s="2">
        <f t="shared" si="7"/>
        <v>0.12173913043478261</v>
      </c>
      <c r="F324" t="s">
        <v>464</v>
      </c>
      <c r="G324" t="s">
        <v>3751</v>
      </c>
      <c r="H324">
        <v>11</v>
      </c>
      <c r="I324" t="s">
        <v>2123</v>
      </c>
      <c r="J324" t="s">
        <v>1575</v>
      </c>
    </row>
    <row r="325" spans="2:10" x14ac:dyDescent="0.55000000000000004">
      <c r="B325" t="s">
        <v>1872</v>
      </c>
      <c r="C325" t="s">
        <v>646</v>
      </c>
      <c r="D325">
        <v>15</v>
      </c>
      <c r="E325" s="2">
        <f t="shared" si="7"/>
        <v>0.13043478260869565</v>
      </c>
      <c r="F325" t="s">
        <v>418</v>
      </c>
      <c r="G325" t="s">
        <v>3721</v>
      </c>
      <c r="H325">
        <v>12</v>
      </c>
      <c r="I325" t="s">
        <v>3728</v>
      </c>
      <c r="J325" t="s">
        <v>899</v>
      </c>
    </row>
    <row r="326" spans="2:10" x14ac:dyDescent="0.55000000000000004">
      <c r="B326" t="s">
        <v>1872</v>
      </c>
      <c r="C326" t="s">
        <v>646</v>
      </c>
      <c r="D326">
        <v>16</v>
      </c>
      <c r="E326" s="2">
        <f t="shared" si="7"/>
        <v>0.1391304347826087</v>
      </c>
      <c r="F326" t="s">
        <v>264</v>
      </c>
      <c r="G326" s="4" t="s">
        <v>3751</v>
      </c>
      <c r="J326" t="s">
        <v>662</v>
      </c>
    </row>
    <row r="327" spans="2:10" x14ac:dyDescent="0.55000000000000004">
      <c r="B327" t="s">
        <v>1872</v>
      </c>
      <c r="C327" t="s">
        <v>646</v>
      </c>
      <c r="D327">
        <v>17</v>
      </c>
      <c r="E327" s="2">
        <f t="shared" si="7"/>
        <v>0.14782608695652175</v>
      </c>
      <c r="F327" t="s">
        <v>504</v>
      </c>
      <c r="G327" t="s">
        <v>3721</v>
      </c>
      <c r="H327">
        <v>13</v>
      </c>
      <c r="I327" t="s">
        <v>2123</v>
      </c>
      <c r="J327" t="s">
        <v>647</v>
      </c>
    </row>
    <row r="328" spans="2:10" x14ac:dyDescent="0.55000000000000004">
      <c r="B328" t="s">
        <v>1872</v>
      </c>
      <c r="C328" t="s">
        <v>646</v>
      </c>
      <c r="D328">
        <v>18</v>
      </c>
      <c r="E328" s="2">
        <f t="shared" si="7"/>
        <v>0.15652173913043479</v>
      </c>
      <c r="F328" t="s">
        <v>276</v>
      </c>
      <c r="G328" t="s">
        <v>3751</v>
      </c>
      <c r="H328">
        <v>14</v>
      </c>
      <c r="I328" t="s">
        <v>2123</v>
      </c>
      <c r="J328" t="s">
        <v>1570</v>
      </c>
    </row>
    <row r="329" spans="2:10" x14ac:dyDescent="0.55000000000000004">
      <c r="B329" t="s">
        <v>1872</v>
      </c>
      <c r="C329" t="s">
        <v>646</v>
      </c>
      <c r="D329">
        <v>19</v>
      </c>
      <c r="E329" s="2">
        <f t="shared" si="7"/>
        <v>0.16521739130434782</v>
      </c>
      <c r="F329" t="s">
        <v>510</v>
      </c>
      <c r="G329" t="s">
        <v>3722</v>
      </c>
      <c r="H329">
        <v>15</v>
      </c>
      <c r="I329" t="s">
        <v>2123</v>
      </c>
      <c r="J329" t="s">
        <v>666</v>
      </c>
    </row>
    <row r="330" spans="2:10" x14ac:dyDescent="0.55000000000000004">
      <c r="B330" t="s">
        <v>1872</v>
      </c>
      <c r="C330" t="s">
        <v>646</v>
      </c>
      <c r="D330">
        <v>20</v>
      </c>
      <c r="E330" s="2">
        <f t="shared" si="7"/>
        <v>0.17391304347826086</v>
      </c>
      <c r="F330" t="s">
        <v>282</v>
      </c>
      <c r="G330" t="s">
        <v>3751</v>
      </c>
      <c r="H330">
        <v>16</v>
      </c>
      <c r="I330" t="s">
        <v>2123</v>
      </c>
      <c r="J330" t="s">
        <v>1574</v>
      </c>
    </row>
    <row r="331" spans="2:10" x14ac:dyDescent="0.55000000000000004">
      <c r="B331" t="s">
        <v>1872</v>
      </c>
      <c r="C331" t="s">
        <v>646</v>
      </c>
      <c r="D331">
        <v>21</v>
      </c>
      <c r="E331" s="2">
        <f t="shared" si="7"/>
        <v>0.18260869565217391</v>
      </c>
      <c r="F331" t="s">
        <v>378</v>
      </c>
      <c r="G331" t="s">
        <v>3751</v>
      </c>
      <c r="H331">
        <v>17</v>
      </c>
      <c r="I331" t="s">
        <v>3744</v>
      </c>
      <c r="J331" t="s">
        <v>654</v>
      </c>
    </row>
    <row r="332" spans="2:10" x14ac:dyDescent="0.55000000000000004">
      <c r="B332" t="s">
        <v>1872</v>
      </c>
      <c r="C332" t="s">
        <v>646</v>
      </c>
      <c r="D332">
        <v>22</v>
      </c>
      <c r="E332" s="2">
        <f t="shared" si="7"/>
        <v>0.19130434782608696</v>
      </c>
      <c r="F332" t="s">
        <v>269</v>
      </c>
      <c r="G332" s="4" t="s">
        <v>3751</v>
      </c>
      <c r="H332">
        <v>18</v>
      </c>
      <c r="I332" t="s">
        <v>2124</v>
      </c>
      <c r="J332" t="s">
        <v>735</v>
      </c>
    </row>
    <row r="333" spans="2:10" x14ac:dyDescent="0.55000000000000004">
      <c r="B333" t="s">
        <v>1872</v>
      </c>
      <c r="C333" t="s">
        <v>646</v>
      </c>
      <c r="D333">
        <v>23</v>
      </c>
      <c r="E333" s="2">
        <f t="shared" si="7"/>
        <v>0.2</v>
      </c>
      <c r="F333" t="s">
        <v>252</v>
      </c>
      <c r="G333" s="4" t="s">
        <v>3751</v>
      </c>
      <c r="J333" t="s">
        <v>670</v>
      </c>
    </row>
    <row r="334" spans="2:10" x14ac:dyDescent="0.55000000000000004">
      <c r="B334" t="s">
        <v>1872</v>
      </c>
      <c r="C334" t="s">
        <v>646</v>
      </c>
      <c r="D334">
        <v>24</v>
      </c>
      <c r="E334" s="2">
        <f t="shared" si="7"/>
        <v>0.20869565217391303</v>
      </c>
      <c r="F334" t="s">
        <v>256</v>
      </c>
      <c r="G334" s="4" t="s">
        <v>3751</v>
      </c>
      <c r="J334" t="s">
        <v>658</v>
      </c>
    </row>
    <row r="335" spans="2:10" x14ac:dyDescent="0.55000000000000004">
      <c r="B335" t="s">
        <v>1872</v>
      </c>
      <c r="C335" t="s">
        <v>646</v>
      </c>
      <c r="D335">
        <v>25</v>
      </c>
      <c r="E335" s="2">
        <f t="shared" si="7"/>
        <v>0.21739130434782608</v>
      </c>
      <c r="F335" t="s">
        <v>274</v>
      </c>
      <c r="G335" s="4" t="s">
        <v>3751</v>
      </c>
      <c r="H335">
        <v>19</v>
      </c>
      <c r="I335" t="s">
        <v>2124</v>
      </c>
      <c r="J335" t="s">
        <v>664</v>
      </c>
    </row>
    <row r="336" spans="2:10" x14ac:dyDescent="0.55000000000000004">
      <c r="B336" t="s">
        <v>1872</v>
      </c>
      <c r="C336" t="s">
        <v>646</v>
      </c>
      <c r="D336">
        <v>26</v>
      </c>
      <c r="E336" s="2">
        <f t="shared" si="7"/>
        <v>0.22608695652173913</v>
      </c>
      <c r="F336" t="s">
        <v>348</v>
      </c>
      <c r="G336" t="s">
        <v>3751</v>
      </c>
      <c r="J336" t="s">
        <v>690</v>
      </c>
    </row>
    <row r="337" spans="2:10" x14ac:dyDescent="0.55000000000000004">
      <c r="B337" t="s">
        <v>1872</v>
      </c>
      <c r="C337" t="s">
        <v>646</v>
      </c>
      <c r="D337">
        <v>27</v>
      </c>
      <c r="E337" s="2">
        <f t="shared" si="7"/>
        <v>0.23478260869565218</v>
      </c>
      <c r="F337" t="s">
        <v>418</v>
      </c>
      <c r="G337" t="s">
        <v>3721</v>
      </c>
      <c r="J337" t="s">
        <v>1166</v>
      </c>
    </row>
    <row r="338" spans="2:10" x14ac:dyDescent="0.55000000000000004">
      <c r="B338" t="s">
        <v>1872</v>
      </c>
      <c r="C338" t="s">
        <v>646</v>
      </c>
      <c r="D338">
        <v>28</v>
      </c>
      <c r="E338" s="2">
        <f t="shared" si="7"/>
        <v>0.24347826086956523</v>
      </c>
      <c r="F338" t="s">
        <v>394</v>
      </c>
      <c r="G338" t="s">
        <v>3751</v>
      </c>
      <c r="H338">
        <v>20</v>
      </c>
      <c r="I338" t="s">
        <v>2125</v>
      </c>
      <c r="J338" t="s">
        <v>677</v>
      </c>
    </row>
    <row r="339" spans="2:10" x14ac:dyDescent="0.55000000000000004">
      <c r="B339" t="s">
        <v>1872</v>
      </c>
      <c r="C339" t="s">
        <v>646</v>
      </c>
      <c r="D339">
        <v>29</v>
      </c>
      <c r="E339" s="2">
        <f t="shared" si="7"/>
        <v>0.25217391304347825</v>
      </c>
      <c r="F339" t="s">
        <v>410</v>
      </c>
      <c r="G339" t="s">
        <v>3751</v>
      </c>
      <c r="H339">
        <v>21</v>
      </c>
      <c r="I339" t="s">
        <v>2124</v>
      </c>
      <c r="J339" t="s">
        <v>1965</v>
      </c>
    </row>
    <row r="340" spans="2:10" x14ac:dyDescent="0.55000000000000004">
      <c r="B340" t="s">
        <v>1872</v>
      </c>
      <c r="C340" t="s">
        <v>646</v>
      </c>
      <c r="D340">
        <v>30</v>
      </c>
      <c r="E340" s="2">
        <f t="shared" si="7"/>
        <v>0.2608695652173913</v>
      </c>
      <c r="F340" t="s">
        <v>474</v>
      </c>
      <c r="G340" t="s">
        <v>3751</v>
      </c>
      <c r="H340">
        <v>22</v>
      </c>
      <c r="I340" t="s">
        <v>2125</v>
      </c>
      <c r="J340" t="s">
        <v>1790</v>
      </c>
    </row>
    <row r="341" spans="2:10" x14ac:dyDescent="0.55000000000000004">
      <c r="B341" t="s">
        <v>1872</v>
      </c>
      <c r="C341" t="s">
        <v>646</v>
      </c>
      <c r="D341">
        <v>31</v>
      </c>
      <c r="E341" s="2">
        <f t="shared" si="7"/>
        <v>0.26956521739130435</v>
      </c>
      <c r="F341" t="s">
        <v>685</v>
      </c>
      <c r="G341" t="s">
        <v>3751</v>
      </c>
      <c r="H341">
        <v>23</v>
      </c>
      <c r="I341" t="s">
        <v>2124</v>
      </c>
      <c r="J341" t="s">
        <v>686</v>
      </c>
    </row>
    <row r="342" spans="2:10" x14ac:dyDescent="0.55000000000000004">
      <c r="B342" t="s">
        <v>1872</v>
      </c>
      <c r="C342" t="s">
        <v>646</v>
      </c>
      <c r="D342">
        <v>32</v>
      </c>
      <c r="E342" s="2">
        <f t="shared" si="7"/>
        <v>0.27826086956521739</v>
      </c>
      <c r="F342" t="s">
        <v>418</v>
      </c>
      <c r="G342" t="s">
        <v>3721</v>
      </c>
      <c r="J342" t="s">
        <v>1580</v>
      </c>
    </row>
    <row r="343" spans="2:10" x14ac:dyDescent="0.55000000000000004">
      <c r="B343" t="s">
        <v>1872</v>
      </c>
      <c r="C343" t="s">
        <v>646</v>
      </c>
      <c r="D343">
        <v>33</v>
      </c>
      <c r="E343" s="2">
        <f t="shared" si="7"/>
        <v>0.28695652173913044</v>
      </c>
      <c r="F343" t="s">
        <v>305</v>
      </c>
      <c r="G343" s="4" t="s">
        <v>3748</v>
      </c>
      <c r="J343" t="s">
        <v>660</v>
      </c>
    </row>
    <row r="344" spans="2:10" x14ac:dyDescent="0.55000000000000004">
      <c r="B344" t="s">
        <v>1872</v>
      </c>
      <c r="C344" t="s">
        <v>646</v>
      </c>
      <c r="D344">
        <v>34</v>
      </c>
      <c r="E344" s="2">
        <f t="shared" si="7"/>
        <v>0.29565217391304349</v>
      </c>
      <c r="F344" t="s">
        <v>274</v>
      </c>
      <c r="G344" s="4" t="s">
        <v>3751</v>
      </c>
      <c r="J344" t="s">
        <v>732</v>
      </c>
    </row>
    <row r="345" spans="2:10" x14ac:dyDescent="0.55000000000000004">
      <c r="B345" t="s">
        <v>1872</v>
      </c>
      <c r="C345" t="s">
        <v>646</v>
      </c>
      <c r="D345">
        <v>35</v>
      </c>
      <c r="E345" s="2">
        <f t="shared" si="7"/>
        <v>0.30434782608695654</v>
      </c>
      <c r="F345" t="s">
        <v>280</v>
      </c>
      <c r="G345" t="s">
        <v>3742</v>
      </c>
      <c r="H345">
        <v>24</v>
      </c>
      <c r="I345" t="s">
        <v>3745</v>
      </c>
      <c r="J345" t="s">
        <v>710</v>
      </c>
    </row>
    <row r="346" spans="2:10" x14ac:dyDescent="0.55000000000000004">
      <c r="B346" t="s">
        <v>1872</v>
      </c>
      <c r="C346" t="s">
        <v>646</v>
      </c>
      <c r="D346">
        <v>36</v>
      </c>
      <c r="E346" s="2">
        <f t="shared" si="7"/>
        <v>0.31304347826086959</v>
      </c>
      <c r="F346" t="s">
        <v>510</v>
      </c>
      <c r="G346" t="s">
        <v>3722</v>
      </c>
      <c r="J346" t="s">
        <v>680</v>
      </c>
    </row>
    <row r="347" spans="2:10" x14ac:dyDescent="0.55000000000000004">
      <c r="B347" t="s">
        <v>1872</v>
      </c>
      <c r="C347" t="s">
        <v>646</v>
      </c>
      <c r="D347">
        <v>37</v>
      </c>
      <c r="E347" s="2">
        <f t="shared" si="7"/>
        <v>0.32173913043478258</v>
      </c>
      <c r="F347" t="s">
        <v>1236</v>
      </c>
      <c r="G347" t="s">
        <v>3722</v>
      </c>
      <c r="H347">
        <v>25</v>
      </c>
      <c r="I347" t="s">
        <v>3732</v>
      </c>
      <c r="J347" t="s">
        <v>1966</v>
      </c>
    </row>
    <row r="348" spans="2:10" x14ac:dyDescent="0.55000000000000004">
      <c r="B348" t="s">
        <v>1872</v>
      </c>
      <c r="C348" t="s">
        <v>646</v>
      </c>
      <c r="D348">
        <v>38</v>
      </c>
      <c r="E348" s="2">
        <f t="shared" si="7"/>
        <v>0.33043478260869563</v>
      </c>
      <c r="F348" t="s">
        <v>418</v>
      </c>
      <c r="G348" t="s">
        <v>3721</v>
      </c>
      <c r="J348" t="s">
        <v>672</v>
      </c>
    </row>
    <row r="349" spans="2:10" x14ac:dyDescent="0.55000000000000004">
      <c r="B349" t="s">
        <v>1872</v>
      </c>
      <c r="C349" t="s">
        <v>646</v>
      </c>
      <c r="D349">
        <v>39</v>
      </c>
      <c r="E349" s="2">
        <f t="shared" si="7"/>
        <v>0.33913043478260868</v>
      </c>
      <c r="F349" t="s">
        <v>274</v>
      </c>
      <c r="G349" s="4" t="s">
        <v>3751</v>
      </c>
      <c r="J349" t="s">
        <v>1165</v>
      </c>
    </row>
    <row r="350" spans="2:10" x14ac:dyDescent="0.55000000000000004">
      <c r="B350" t="s">
        <v>1872</v>
      </c>
      <c r="C350" t="s">
        <v>646</v>
      </c>
      <c r="D350">
        <v>40</v>
      </c>
      <c r="E350" s="2">
        <f t="shared" si="7"/>
        <v>0.34782608695652173</v>
      </c>
      <c r="F350" t="s">
        <v>284</v>
      </c>
      <c r="G350" t="s">
        <v>3721</v>
      </c>
      <c r="H350">
        <v>26</v>
      </c>
      <c r="I350" t="s">
        <v>3733</v>
      </c>
      <c r="J350" t="s">
        <v>669</v>
      </c>
    </row>
    <row r="351" spans="2:10" x14ac:dyDescent="0.55000000000000004">
      <c r="B351" t="s">
        <v>1872</v>
      </c>
      <c r="C351" t="s">
        <v>646</v>
      </c>
      <c r="D351">
        <v>41</v>
      </c>
      <c r="E351" s="2">
        <f t="shared" si="7"/>
        <v>0.35652173913043478</v>
      </c>
      <c r="F351" t="s">
        <v>258</v>
      </c>
      <c r="G351" t="s">
        <v>3751</v>
      </c>
      <c r="H351">
        <v>27</v>
      </c>
      <c r="I351" t="s">
        <v>3730</v>
      </c>
      <c r="J351" t="s">
        <v>709</v>
      </c>
    </row>
    <row r="352" spans="2:10" x14ac:dyDescent="0.55000000000000004">
      <c r="B352" t="s">
        <v>1872</v>
      </c>
      <c r="C352" t="s">
        <v>646</v>
      </c>
      <c r="D352">
        <v>42</v>
      </c>
      <c r="E352" s="2">
        <f t="shared" si="7"/>
        <v>0.36521739130434783</v>
      </c>
      <c r="F352" t="s">
        <v>305</v>
      </c>
      <c r="G352" s="4" t="s">
        <v>3748</v>
      </c>
      <c r="J352" t="s">
        <v>1967</v>
      </c>
    </row>
    <row r="353" spans="2:10" x14ac:dyDescent="0.55000000000000004">
      <c r="B353" t="s">
        <v>1872</v>
      </c>
      <c r="C353" t="s">
        <v>646</v>
      </c>
      <c r="D353">
        <v>43</v>
      </c>
      <c r="E353" s="2">
        <f t="shared" si="7"/>
        <v>0.37391304347826088</v>
      </c>
      <c r="F353" t="s">
        <v>300</v>
      </c>
      <c r="G353" s="4" t="s">
        <v>3751</v>
      </c>
      <c r="J353" t="s">
        <v>663</v>
      </c>
    </row>
    <row r="354" spans="2:10" x14ac:dyDescent="0.55000000000000004">
      <c r="B354" t="s">
        <v>1872</v>
      </c>
      <c r="C354" t="s">
        <v>646</v>
      </c>
      <c r="D354">
        <v>44</v>
      </c>
      <c r="E354" s="2">
        <f t="shared" si="7"/>
        <v>0.38260869565217392</v>
      </c>
      <c r="F354" t="s">
        <v>262</v>
      </c>
      <c r="G354" t="s">
        <v>3748</v>
      </c>
      <c r="H354">
        <v>28</v>
      </c>
      <c r="I354" t="s">
        <v>3740</v>
      </c>
      <c r="J354" t="s">
        <v>1968</v>
      </c>
    </row>
    <row r="355" spans="2:10" x14ac:dyDescent="0.55000000000000004">
      <c r="B355" t="s">
        <v>1872</v>
      </c>
      <c r="C355" t="s">
        <v>646</v>
      </c>
      <c r="D355">
        <v>45</v>
      </c>
      <c r="E355" s="2">
        <f t="shared" si="7"/>
        <v>0.39130434782608697</v>
      </c>
      <c r="F355" t="s">
        <v>254</v>
      </c>
      <c r="G355" s="4" t="s">
        <v>3751</v>
      </c>
      <c r="H355">
        <v>29</v>
      </c>
      <c r="I355" t="s">
        <v>3752</v>
      </c>
      <c r="J355" t="s">
        <v>1969</v>
      </c>
    </row>
    <row r="356" spans="2:10" x14ac:dyDescent="0.55000000000000004">
      <c r="B356" t="s">
        <v>1872</v>
      </c>
      <c r="C356" t="s">
        <v>646</v>
      </c>
      <c r="D356">
        <v>46</v>
      </c>
      <c r="E356" s="2">
        <f t="shared" si="7"/>
        <v>0.4</v>
      </c>
      <c r="F356" t="s">
        <v>274</v>
      </c>
      <c r="G356" s="4" t="s">
        <v>3751</v>
      </c>
      <c r="J356" t="s">
        <v>673</v>
      </c>
    </row>
    <row r="357" spans="2:10" x14ac:dyDescent="0.55000000000000004">
      <c r="B357" t="s">
        <v>1872</v>
      </c>
      <c r="C357" t="s">
        <v>646</v>
      </c>
      <c r="D357">
        <v>47</v>
      </c>
      <c r="E357" s="2">
        <f t="shared" si="7"/>
        <v>0.40869565217391307</v>
      </c>
      <c r="F357" t="s">
        <v>254</v>
      </c>
      <c r="G357" s="4" t="s">
        <v>3751</v>
      </c>
      <c r="J357" t="s">
        <v>678</v>
      </c>
    </row>
    <row r="358" spans="2:10" x14ac:dyDescent="0.55000000000000004">
      <c r="B358" t="s">
        <v>1872</v>
      </c>
      <c r="C358" t="s">
        <v>646</v>
      </c>
      <c r="D358">
        <v>48</v>
      </c>
      <c r="E358" s="2">
        <f t="shared" si="7"/>
        <v>0.41739130434782606</v>
      </c>
      <c r="F358" t="s">
        <v>305</v>
      </c>
      <c r="G358" s="4" t="s">
        <v>3748</v>
      </c>
      <c r="J358" t="s">
        <v>715</v>
      </c>
    </row>
    <row r="359" spans="2:10" x14ac:dyDescent="0.55000000000000004">
      <c r="B359" t="s">
        <v>1872</v>
      </c>
      <c r="C359" t="s">
        <v>646</v>
      </c>
      <c r="D359">
        <v>49</v>
      </c>
      <c r="E359" s="2">
        <f t="shared" si="7"/>
        <v>0.42608695652173911</v>
      </c>
      <c r="F359" t="s">
        <v>254</v>
      </c>
      <c r="G359" s="4" t="s">
        <v>3751</v>
      </c>
      <c r="J359" t="s">
        <v>1577</v>
      </c>
    </row>
    <row r="360" spans="2:10" x14ac:dyDescent="0.55000000000000004">
      <c r="B360" t="s">
        <v>1872</v>
      </c>
      <c r="C360" t="s">
        <v>646</v>
      </c>
      <c r="D360">
        <v>50</v>
      </c>
      <c r="E360" s="2">
        <f t="shared" si="7"/>
        <v>0.43478260869565216</v>
      </c>
      <c r="F360" t="s">
        <v>612</v>
      </c>
      <c r="G360" t="s">
        <v>3721</v>
      </c>
      <c r="H360">
        <v>30</v>
      </c>
      <c r="I360" t="s">
        <v>3737</v>
      </c>
      <c r="J360" t="s">
        <v>693</v>
      </c>
    </row>
    <row r="361" spans="2:10" x14ac:dyDescent="0.55000000000000004">
      <c r="B361" t="s">
        <v>1872</v>
      </c>
      <c r="C361" t="s">
        <v>646</v>
      </c>
      <c r="D361">
        <v>51</v>
      </c>
      <c r="E361" s="2">
        <f t="shared" si="7"/>
        <v>0.44347826086956521</v>
      </c>
      <c r="F361" t="s">
        <v>278</v>
      </c>
      <c r="G361" t="s">
        <v>3722</v>
      </c>
      <c r="H361">
        <v>31</v>
      </c>
      <c r="I361" t="s">
        <v>3738</v>
      </c>
      <c r="J361" t="s">
        <v>1970</v>
      </c>
    </row>
    <row r="362" spans="2:10" x14ac:dyDescent="0.55000000000000004">
      <c r="B362" t="s">
        <v>1872</v>
      </c>
      <c r="C362" t="s">
        <v>646</v>
      </c>
      <c r="D362">
        <v>52</v>
      </c>
      <c r="E362" s="2">
        <f t="shared" si="7"/>
        <v>0.45217391304347826</v>
      </c>
      <c r="F362" t="s">
        <v>291</v>
      </c>
      <c r="G362" s="4" t="s">
        <v>3722</v>
      </c>
      <c r="H362">
        <v>32</v>
      </c>
      <c r="I362" t="s">
        <v>2122</v>
      </c>
      <c r="J362" t="s">
        <v>1586</v>
      </c>
    </row>
    <row r="363" spans="2:10" x14ac:dyDescent="0.55000000000000004">
      <c r="B363" t="s">
        <v>1872</v>
      </c>
      <c r="C363" t="s">
        <v>646</v>
      </c>
      <c r="D363">
        <v>53</v>
      </c>
      <c r="E363" s="2">
        <f t="shared" si="7"/>
        <v>0.46086956521739131</v>
      </c>
      <c r="F363" t="s">
        <v>348</v>
      </c>
      <c r="G363" t="s">
        <v>3751</v>
      </c>
      <c r="J363" t="s">
        <v>1168</v>
      </c>
    </row>
    <row r="364" spans="2:10" x14ac:dyDescent="0.55000000000000004">
      <c r="B364" t="s">
        <v>1872</v>
      </c>
      <c r="C364" t="s">
        <v>646</v>
      </c>
      <c r="D364">
        <v>54</v>
      </c>
      <c r="E364" s="2">
        <f t="shared" si="7"/>
        <v>0.46956521739130436</v>
      </c>
      <c r="F364" t="s">
        <v>326</v>
      </c>
      <c r="G364" s="4" t="s">
        <v>3751</v>
      </c>
      <c r="H364">
        <v>33</v>
      </c>
      <c r="I364" t="s">
        <v>2122</v>
      </c>
      <c r="J364" t="s">
        <v>1971</v>
      </c>
    </row>
    <row r="365" spans="2:10" x14ac:dyDescent="0.55000000000000004">
      <c r="B365" t="s">
        <v>1872</v>
      </c>
      <c r="C365" t="s">
        <v>646</v>
      </c>
      <c r="D365">
        <v>55</v>
      </c>
      <c r="E365" s="2">
        <f t="shared" si="7"/>
        <v>0.47826086956521741</v>
      </c>
      <c r="F365" t="s">
        <v>484</v>
      </c>
      <c r="G365" t="s">
        <v>3751</v>
      </c>
      <c r="H365">
        <v>34</v>
      </c>
      <c r="I365" t="s">
        <v>2122</v>
      </c>
      <c r="J365" t="s">
        <v>707</v>
      </c>
    </row>
    <row r="366" spans="2:10" x14ac:dyDescent="0.55000000000000004">
      <c r="B366" t="s">
        <v>1872</v>
      </c>
      <c r="C366" t="s">
        <v>646</v>
      </c>
      <c r="D366">
        <v>56</v>
      </c>
      <c r="E366" s="2">
        <f t="shared" si="7"/>
        <v>0.48695652173913045</v>
      </c>
      <c r="F366" t="s">
        <v>504</v>
      </c>
      <c r="G366" t="s">
        <v>3721</v>
      </c>
      <c r="J366" t="s">
        <v>689</v>
      </c>
    </row>
    <row r="367" spans="2:10" x14ac:dyDescent="0.55000000000000004">
      <c r="B367" t="s">
        <v>1872</v>
      </c>
      <c r="C367" t="s">
        <v>646</v>
      </c>
      <c r="D367">
        <v>57</v>
      </c>
      <c r="E367" s="2">
        <f t="shared" si="7"/>
        <v>0.4956521739130435</v>
      </c>
      <c r="F367" t="s">
        <v>276</v>
      </c>
      <c r="G367" t="s">
        <v>3751</v>
      </c>
      <c r="J367" t="s">
        <v>1972</v>
      </c>
    </row>
    <row r="368" spans="2:10" x14ac:dyDescent="0.55000000000000004">
      <c r="B368" t="s">
        <v>1872</v>
      </c>
      <c r="C368" t="s">
        <v>646</v>
      </c>
      <c r="D368">
        <v>58</v>
      </c>
      <c r="E368" s="2">
        <f t="shared" si="7"/>
        <v>0.5043478260869565</v>
      </c>
      <c r="F368" t="s">
        <v>264</v>
      </c>
      <c r="G368" s="4" t="s">
        <v>3751</v>
      </c>
      <c r="J368" t="s">
        <v>705</v>
      </c>
    </row>
    <row r="369" spans="1:11" x14ac:dyDescent="0.55000000000000004">
      <c r="B369" t="s">
        <v>1872</v>
      </c>
      <c r="C369" t="s">
        <v>646</v>
      </c>
      <c r="D369">
        <v>59</v>
      </c>
      <c r="E369" s="2">
        <f t="shared" si="7"/>
        <v>0.5130434782608696</v>
      </c>
      <c r="F369" t="s">
        <v>274</v>
      </c>
      <c r="G369" s="4" t="s">
        <v>3751</v>
      </c>
      <c r="J369" t="s">
        <v>1578</v>
      </c>
    </row>
    <row r="370" spans="1:11" x14ac:dyDescent="0.55000000000000004">
      <c r="B370" t="s">
        <v>1872</v>
      </c>
      <c r="C370" t="s">
        <v>646</v>
      </c>
      <c r="D370">
        <v>60</v>
      </c>
      <c r="E370" s="2">
        <f t="shared" si="7"/>
        <v>0.52173913043478259</v>
      </c>
      <c r="F370" t="s">
        <v>422</v>
      </c>
      <c r="G370" t="s">
        <v>3751</v>
      </c>
      <c r="H370">
        <v>35</v>
      </c>
      <c r="J370" t="s">
        <v>1973</v>
      </c>
    </row>
    <row r="371" spans="1:11" x14ac:dyDescent="0.55000000000000004">
      <c r="B371" t="s">
        <v>1872</v>
      </c>
      <c r="C371" t="s">
        <v>646</v>
      </c>
      <c r="D371">
        <v>61</v>
      </c>
      <c r="E371" s="2">
        <f t="shared" si="7"/>
        <v>0.5304347826086957</v>
      </c>
      <c r="F371" t="s">
        <v>1088</v>
      </c>
      <c r="G371" s="4" t="s">
        <v>3742</v>
      </c>
      <c r="H371">
        <v>36</v>
      </c>
      <c r="I371" t="s">
        <v>3734</v>
      </c>
      <c r="J371" t="s">
        <v>1974</v>
      </c>
    </row>
    <row r="372" spans="1:11" x14ac:dyDescent="0.55000000000000004">
      <c r="B372" t="s">
        <v>1872</v>
      </c>
      <c r="C372" t="s">
        <v>646</v>
      </c>
      <c r="D372">
        <v>62</v>
      </c>
      <c r="E372" s="3">
        <f t="shared" si="7"/>
        <v>0.53913043478260869</v>
      </c>
      <c r="F372" t="s">
        <v>280</v>
      </c>
      <c r="G372" t="s">
        <v>3742</v>
      </c>
      <c r="H372">
        <v>37</v>
      </c>
      <c r="I372" t="s">
        <v>3735</v>
      </c>
      <c r="J372" t="s">
        <v>714</v>
      </c>
    </row>
    <row r="373" spans="1:11" x14ac:dyDescent="0.55000000000000004">
      <c r="B373" t="s">
        <v>1872</v>
      </c>
      <c r="C373" t="s">
        <v>646</v>
      </c>
      <c r="D373">
        <v>63</v>
      </c>
      <c r="E373" s="2">
        <f t="shared" si="7"/>
        <v>0.54782608695652169</v>
      </c>
      <c r="F373" t="s">
        <v>254</v>
      </c>
      <c r="G373" s="4" t="s">
        <v>3751</v>
      </c>
      <c r="J373" t="s">
        <v>711</v>
      </c>
    </row>
    <row r="374" spans="1:11" x14ac:dyDescent="0.55000000000000004">
      <c r="B374" t="s">
        <v>1872</v>
      </c>
      <c r="C374" t="s">
        <v>646</v>
      </c>
      <c r="D374">
        <v>64</v>
      </c>
      <c r="E374" s="2">
        <f t="shared" si="7"/>
        <v>0.55652173913043479</v>
      </c>
      <c r="F374" t="s">
        <v>305</v>
      </c>
      <c r="G374" s="4" t="s">
        <v>3748</v>
      </c>
      <c r="J374" t="s">
        <v>1975</v>
      </c>
    </row>
    <row r="375" spans="1:11" x14ac:dyDescent="0.55000000000000004">
      <c r="A375" s="5"/>
      <c r="B375" s="5" t="s">
        <v>1872</v>
      </c>
      <c r="C375" s="5" t="s">
        <v>646</v>
      </c>
      <c r="D375" s="5">
        <v>65</v>
      </c>
      <c r="E375" s="6">
        <f t="shared" si="7"/>
        <v>0.56521739130434778</v>
      </c>
      <c r="F375" s="5" t="s">
        <v>492</v>
      </c>
      <c r="G375" s="5" t="s">
        <v>3742</v>
      </c>
      <c r="H375" s="5">
        <v>38</v>
      </c>
      <c r="I375" s="5" t="s">
        <v>3736</v>
      </c>
      <c r="J375" s="5" t="s">
        <v>1976</v>
      </c>
      <c r="K375" s="5"/>
    </row>
    <row r="376" spans="1:11" x14ac:dyDescent="0.55000000000000004">
      <c r="B376" t="s">
        <v>1872</v>
      </c>
      <c r="C376" t="s">
        <v>646</v>
      </c>
      <c r="D376">
        <v>66</v>
      </c>
      <c r="E376" s="2">
        <f t="shared" ref="E376:E425" si="8">D376/115</f>
        <v>0.57391304347826089</v>
      </c>
      <c r="F376" t="s">
        <v>274</v>
      </c>
      <c r="G376" s="4" t="s">
        <v>3751</v>
      </c>
      <c r="J376" t="s">
        <v>699</v>
      </c>
    </row>
    <row r="377" spans="1:11" x14ac:dyDescent="0.55000000000000004">
      <c r="B377" t="s">
        <v>1872</v>
      </c>
      <c r="C377" t="s">
        <v>646</v>
      </c>
      <c r="D377">
        <v>67</v>
      </c>
      <c r="E377" s="2">
        <f t="shared" si="8"/>
        <v>0.58260869565217388</v>
      </c>
      <c r="F377" t="s">
        <v>474</v>
      </c>
      <c r="G377" t="s">
        <v>3751</v>
      </c>
      <c r="J377" t="s">
        <v>1791</v>
      </c>
    </row>
    <row r="378" spans="1:11" x14ac:dyDescent="0.55000000000000004">
      <c r="B378" t="s">
        <v>1872</v>
      </c>
      <c r="C378" t="s">
        <v>646</v>
      </c>
      <c r="D378">
        <v>68</v>
      </c>
      <c r="E378" s="2">
        <f t="shared" si="8"/>
        <v>0.59130434782608698</v>
      </c>
      <c r="F378" t="s">
        <v>254</v>
      </c>
      <c r="G378" s="4" t="s">
        <v>3751</v>
      </c>
      <c r="J378" t="s">
        <v>1977</v>
      </c>
    </row>
    <row r="379" spans="1:11" x14ac:dyDescent="0.55000000000000004">
      <c r="B379" t="s">
        <v>1872</v>
      </c>
      <c r="C379" t="s">
        <v>646</v>
      </c>
      <c r="D379">
        <v>69</v>
      </c>
      <c r="E379" s="2">
        <f t="shared" si="8"/>
        <v>0.6</v>
      </c>
      <c r="F379" t="s">
        <v>315</v>
      </c>
      <c r="G379" t="s">
        <v>3751</v>
      </c>
      <c r="J379" t="s">
        <v>1978</v>
      </c>
    </row>
    <row r="380" spans="1:11" x14ac:dyDescent="0.55000000000000004">
      <c r="B380" t="s">
        <v>1872</v>
      </c>
      <c r="C380" t="s">
        <v>646</v>
      </c>
      <c r="D380">
        <v>70</v>
      </c>
      <c r="E380" s="2">
        <f t="shared" si="8"/>
        <v>0.60869565217391308</v>
      </c>
      <c r="F380" t="s">
        <v>254</v>
      </c>
      <c r="G380" s="4" t="s">
        <v>3751</v>
      </c>
      <c r="J380" t="s">
        <v>1588</v>
      </c>
    </row>
    <row r="381" spans="1:11" x14ac:dyDescent="0.55000000000000004">
      <c r="B381" t="s">
        <v>1872</v>
      </c>
      <c r="C381" t="s">
        <v>646</v>
      </c>
      <c r="D381">
        <v>71</v>
      </c>
      <c r="E381" s="2">
        <f t="shared" si="8"/>
        <v>0.61739130434782608</v>
      </c>
      <c r="F381" t="s">
        <v>300</v>
      </c>
      <c r="G381" s="4" t="s">
        <v>3751</v>
      </c>
      <c r="J381" t="s">
        <v>1979</v>
      </c>
    </row>
    <row r="382" spans="1:11" x14ac:dyDescent="0.55000000000000004">
      <c r="B382" t="s">
        <v>1872</v>
      </c>
      <c r="C382" t="s">
        <v>646</v>
      </c>
      <c r="D382">
        <v>72</v>
      </c>
      <c r="E382" s="2">
        <f t="shared" si="8"/>
        <v>0.62608695652173918</v>
      </c>
      <c r="F382" t="s">
        <v>254</v>
      </c>
      <c r="G382" s="4" t="s">
        <v>3751</v>
      </c>
      <c r="J382" t="s">
        <v>1980</v>
      </c>
    </row>
    <row r="383" spans="1:11" x14ac:dyDescent="0.55000000000000004">
      <c r="B383" t="s">
        <v>1872</v>
      </c>
      <c r="C383" t="s">
        <v>646</v>
      </c>
      <c r="D383">
        <v>73</v>
      </c>
      <c r="E383" s="2">
        <f t="shared" si="8"/>
        <v>0.63478260869565217</v>
      </c>
      <c r="F383" t="s">
        <v>256</v>
      </c>
      <c r="G383" s="4" t="s">
        <v>3751</v>
      </c>
      <c r="J383" t="s">
        <v>1981</v>
      </c>
    </row>
    <row r="384" spans="1:11" x14ac:dyDescent="0.55000000000000004">
      <c r="B384" t="s">
        <v>1872</v>
      </c>
      <c r="C384" t="s">
        <v>646</v>
      </c>
      <c r="D384">
        <v>74</v>
      </c>
      <c r="E384" s="2">
        <f t="shared" si="8"/>
        <v>0.64347826086956517</v>
      </c>
      <c r="F384" t="s">
        <v>1088</v>
      </c>
      <c r="G384" s="4" t="s">
        <v>3742</v>
      </c>
      <c r="J384" t="s">
        <v>1982</v>
      </c>
    </row>
    <row r="385" spans="1:11" x14ac:dyDescent="0.55000000000000004">
      <c r="B385" t="s">
        <v>1872</v>
      </c>
      <c r="C385" t="s">
        <v>646</v>
      </c>
      <c r="D385">
        <v>75</v>
      </c>
      <c r="E385" s="2">
        <f t="shared" si="8"/>
        <v>0.65217391304347827</v>
      </c>
      <c r="F385" t="s">
        <v>545</v>
      </c>
      <c r="G385" t="s">
        <v>3742</v>
      </c>
      <c r="H385">
        <v>39</v>
      </c>
      <c r="J385" t="s">
        <v>1169</v>
      </c>
    </row>
    <row r="386" spans="1:11" x14ac:dyDescent="0.55000000000000004">
      <c r="B386" t="s">
        <v>1872</v>
      </c>
      <c r="C386" t="s">
        <v>646</v>
      </c>
      <c r="D386">
        <v>76</v>
      </c>
      <c r="E386" s="2">
        <f t="shared" si="8"/>
        <v>0.66086956521739126</v>
      </c>
      <c r="F386" t="s">
        <v>315</v>
      </c>
      <c r="G386" t="s">
        <v>3751</v>
      </c>
      <c r="J386" t="s">
        <v>888</v>
      </c>
    </row>
    <row r="387" spans="1:11" x14ac:dyDescent="0.55000000000000004">
      <c r="B387" t="s">
        <v>1872</v>
      </c>
      <c r="C387" t="s">
        <v>646</v>
      </c>
      <c r="D387">
        <v>77</v>
      </c>
      <c r="E387" s="2">
        <f t="shared" si="8"/>
        <v>0.66956521739130437</v>
      </c>
      <c r="F387" t="s">
        <v>274</v>
      </c>
      <c r="G387" s="4" t="s">
        <v>3751</v>
      </c>
      <c r="J387" t="s">
        <v>1167</v>
      </c>
    </row>
    <row r="388" spans="1:11" x14ac:dyDescent="0.55000000000000004">
      <c r="B388" t="s">
        <v>1872</v>
      </c>
      <c r="C388" t="s">
        <v>646</v>
      </c>
      <c r="D388">
        <v>78</v>
      </c>
      <c r="E388" s="2">
        <f t="shared" si="8"/>
        <v>0.67826086956521736</v>
      </c>
      <c r="F388" t="s">
        <v>254</v>
      </c>
      <c r="G388" s="4" t="s">
        <v>3751</v>
      </c>
      <c r="J388" t="s">
        <v>1983</v>
      </c>
    </row>
    <row r="389" spans="1:11" x14ac:dyDescent="0.55000000000000004">
      <c r="B389" t="s">
        <v>1872</v>
      </c>
      <c r="C389" t="s">
        <v>646</v>
      </c>
      <c r="D389">
        <v>79</v>
      </c>
      <c r="E389" s="2">
        <f t="shared" si="8"/>
        <v>0.68695652173913047</v>
      </c>
      <c r="F389" t="s">
        <v>305</v>
      </c>
      <c r="G389" s="4" t="s">
        <v>3748</v>
      </c>
      <c r="J389" t="s">
        <v>1984</v>
      </c>
    </row>
    <row r="390" spans="1:11" x14ac:dyDescent="0.55000000000000004">
      <c r="B390" t="s">
        <v>1872</v>
      </c>
      <c r="C390" t="s">
        <v>646</v>
      </c>
      <c r="D390">
        <v>80</v>
      </c>
      <c r="E390" s="2">
        <f t="shared" si="8"/>
        <v>0.69565217391304346</v>
      </c>
      <c r="F390" t="s">
        <v>300</v>
      </c>
      <c r="G390" s="4" t="s">
        <v>3751</v>
      </c>
      <c r="J390" t="s">
        <v>1595</v>
      </c>
    </row>
    <row r="391" spans="1:11" x14ac:dyDescent="0.55000000000000004">
      <c r="A391" s="8"/>
      <c r="B391" s="8" t="s">
        <v>1872</v>
      </c>
      <c r="C391" s="8" t="s">
        <v>646</v>
      </c>
      <c r="D391" s="8">
        <v>81</v>
      </c>
      <c r="E391" s="9">
        <f t="shared" si="8"/>
        <v>0.70434782608695656</v>
      </c>
      <c r="F391" s="8" t="s">
        <v>310</v>
      </c>
      <c r="G391" s="8" t="s">
        <v>3742</v>
      </c>
      <c r="H391" s="8">
        <v>40</v>
      </c>
      <c r="I391" s="8"/>
      <c r="J391" s="8" t="s">
        <v>698</v>
      </c>
      <c r="K391" s="8"/>
    </row>
    <row r="392" spans="1:11" x14ac:dyDescent="0.55000000000000004">
      <c r="B392" t="s">
        <v>1872</v>
      </c>
      <c r="C392" t="s">
        <v>646</v>
      </c>
      <c r="D392">
        <v>82</v>
      </c>
      <c r="E392" s="2">
        <f t="shared" si="8"/>
        <v>0.71304347826086956</v>
      </c>
      <c r="F392" t="s">
        <v>254</v>
      </c>
      <c r="G392" s="4" t="s">
        <v>3751</v>
      </c>
      <c r="J392" t="s">
        <v>1985</v>
      </c>
    </row>
    <row r="393" spans="1:11" x14ac:dyDescent="0.55000000000000004">
      <c r="A393" s="11"/>
      <c r="B393" s="11" t="s">
        <v>1872</v>
      </c>
      <c r="C393" s="11" t="s">
        <v>646</v>
      </c>
      <c r="D393" s="11">
        <v>83</v>
      </c>
      <c r="E393" s="12">
        <f t="shared" si="8"/>
        <v>0.72173913043478266</v>
      </c>
      <c r="F393" s="11" t="s">
        <v>488</v>
      </c>
      <c r="G393" s="11" t="s">
        <v>3722</v>
      </c>
      <c r="H393" s="11">
        <v>41</v>
      </c>
      <c r="I393" s="11"/>
      <c r="J393" s="11" t="s">
        <v>1594</v>
      </c>
      <c r="K393" s="11"/>
    </row>
    <row r="394" spans="1:11" x14ac:dyDescent="0.55000000000000004">
      <c r="B394" t="s">
        <v>1872</v>
      </c>
      <c r="C394" t="s">
        <v>646</v>
      </c>
      <c r="D394">
        <v>84</v>
      </c>
      <c r="E394" s="2">
        <f t="shared" si="8"/>
        <v>0.73043478260869565</v>
      </c>
      <c r="F394" t="s">
        <v>422</v>
      </c>
      <c r="G394" t="s">
        <v>3751</v>
      </c>
      <c r="J394" t="s">
        <v>1986</v>
      </c>
    </row>
    <row r="395" spans="1:11" x14ac:dyDescent="0.55000000000000004">
      <c r="B395" t="s">
        <v>1872</v>
      </c>
      <c r="C395" t="s">
        <v>646</v>
      </c>
      <c r="D395">
        <v>85</v>
      </c>
      <c r="E395" s="2">
        <f t="shared" si="8"/>
        <v>0.73913043478260865</v>
      </c>
      <c r="F395" t="s">
        <v>488</v>
      </c>
      <c r="G395" t="s">
        <v>3722</v>
      </c>
      <c r="J395" t="s">
        <v>1987</v>
      </c>
    </row>
    <row r="396" spans="1:11" x14ac:dyDescent="0.55000000000000004">
      <c r="B396" t="s">
        <v>1872</v>
      </c>
      <c r="C396" t="s">
        <v>646</v>
      </c>
      <c r="D396">
        <v>86</v>
      </c>
      <c r="E396" s="2">
        <f t="shared" si="8"/>
        <v>0.74782608695652175</v>
      </c>
      <c r="F396" t="s">
        <v>422</v>
      </c>
      <c r="G396" t="s">
        <v>3751</v>
      </c>
      <c r="J396" t="s">
        <v>708</v>
      </c>
    </row>
    <row r="397" spans="1:11" x14ac:dyDescent="0.55000000000000004">
      <c r="B397" t="s">
        <v>1872</v>
      </c>
      <c r="C397" t="s">
        <v>646</v>
      </c>
      <c r="D397">
        <v>87</v>
      </c>
      <c r="E397" s="2">
        <f t="shared" si="8"/>
        <v>0.75652173913043474</v>
      </c>
      <c r="F397" t="s">
        <v>256</v>
      </c>
      <c r="G397" s="4" t="s">
        <v>3751</v>
      </c>
      <c r="J397" t="s">
        <v>1988</v>
      </c>
    </row>
    <row r="398" spans="1:11" x14ac:dyDescent="0.55000000000000004">
      <c r="B398" t="s">
        <v>1872</v>
      </c>
      <c r="C398" t="s">
        <v>646</v>
      </c>
      <c r="D398">
        <v>88</v>
      </c>
      <c r="E398" s="3">
        <f t="shared" si="8"/>
        <v>0.76521739130434785</v>
      </c>
      <c r="F398" t="s">
        <v>1084</v>
      </c>
      <c r="G398" t="s">
        <v>3751</v>
      </c>
      <c r="H398">
        <v>42</v>
      </c>
      <c r="J398" t="s">
        <v>1989</v>
      </c>
    </row>
    <row r="399" spans="1:11" x14ac:dyDescent="0.55000000000000004">
      <c r="B399" t="s">
        <v>1872</v>
      </c>
      <c r="C399" t="s">
        <v>646</v>
      </c>
      <c r="D399">
        <v>89</v>
      </c>
      <c r="E399" s="2">
        <f t="shared" si="8"/>
        <v>0.77391304347826084</v>
      </c>
      <c r="F399" t="s">
        <v>269</v>
      </c>
      <c r="G399" s="4" t="s">
        <v>3751</v>
      </c>
      <c r="H399">
        <v>43</v>
      </c>
      <c r="J399" t="s">
        <v>1990</v>
      </c>
    </row>
    <row r="400" spans="1:11" x14ac:dyDescent="0.55000000000000004">
      <c r="B400" t="s">
        <v>1872</v>
      </c>
      <c r="C400" t="s">
        <v>646</v>
      </c>
      <c r="D400">
        <v>90</v>
      </c>
      <c r="E400" s="2">
        <f t="shared" si="8"/>
        <v>0.78260869565217395</v>
      </c>
      <c r="F400" t="s">
        <v>274</v>
      </c>
      <c r="G400" s="4" t="s">
        <v>3751</v>
      </c>
      <c r="J400" t="s">
        <v>1174</v>
      </c>
    </row>
    <row r="401" spans="1:11" x14ac:dyDescent="0.55000000000000004">
      <c r="B401" t="s">
        <v>1872</v>
      </c>
      <c r="C401" t="s">
        <v>646</v>
      </c>
      <c r="D401">
        <v>91</v>
      </c>
      <c r="E401" s="2">
        <f t="shared" si="8"/>
        <v>0.79130434782608694</v>
      </c>
      <c r="F401" t="s">
        <v>258</v>
      </c>
      <c r="G401" t="s">
        <v>3751</v>
      </c>
      <c r="J401" t="s">
        <v>1991</v>
      </c>
    </row>
    <row r="402" spans="1:11" x14ac:dyDescent="0.55000000000000004">
      <c r="B402" t="s">
        <v>1872</v>
      </c>
      <c r="C402" t="s">
        <v>646</v>
      </c>
      <c r="D402">
        <v>92</v>
      </c>
      <c r="E402" s="2">
        <f t="shared" si="8"/>
        <v>0.8</v>
      </c>
      <c r="F402" t="s">
        <v>300</v>
      </c>
      <c r="G402" s="4" t="s">
        <v>3751</v>
      </c>
      <c r="J402" t="s">
        <v>1793</v>
      </c>
    </row>
    <row r="403" spans="1:11" x14ac:dyDescent="0.55000000000000004">
      <c r="B403" t="s">
        <v>1872</v>
      </c>
      <c r="C403" t="s">
        <v>646</v>
      </c>
      <c r="D403">
        <v>93</v>
      </c>
      <c r="E403" s="2">
        <f t="shared" si="8"/>
        <v>0.80869565217391304</v>
      </c>
      <c r="F403" t="s">
        <v>254</v>
      </c>
      <c r="G403" s="4" t="s">
        <v>3751</v>
      </c>
      <c r="J403" t="s">
        <v>1992</v>
      </c>
    </row>
    <row r="404" spans="1:11" x14ac:dyDescent="0.55000000000000004">
      <c r="B404" t="s">
        <v>1872</v>
      </c>
      <c r="C404" t="s">
        <v>646</v>
      </c>
      <c r="D404">
        <v>94</v>
      </c>
      <c r="E404" s="2">
        <f t="shared" si="8"/>
        <v>0.81739130434782614</v>
      </c>
      <c r="F404" t="s">
        <v>256</v>
      </c>
      <c r="G404" s="4" t="s">
        <v>3751</v>
      </c>
      <c r="J404" t="s">
        <v>1993</v>
      </c>
    </row>
    <row r="405" spans="1:11" x14ac:dyDescent="0.55000000000000004">
      <c r="A405" s="11"/>
      <c r="B405" s="11" t="s">
        <v>1872</v>
      </c>
      <c r="C405" s="11" t="s">
        <v>646</v>
      </c>
      <c r="D405" s="11">
        <v>95</v>
      </c>
      <c r="E405" s="12">
        <f t="shared" si="8"/>
        <v>0.82608695652173914</v>
      </c>
      <c r="F405" s="11" t="s">
        <v>330</v>
      </c>
      <c r="G405" s="11" t="s">
        <v>3751</v>
      </c>
      <c r="H405" s="11">
        <v>44</v>
      </c>
      <c r="I405" s="11"/>
      <c r="J405" s="11" t="s">
        <v>1176</v>
      </c>
      <c r="K405" s="11"/>
    </row>
    <row r="406" spans="1:11" x14ac:dyDescent="0.55000000000000004">
      <c r="B406" t="s">
        <v>1872</v>
      </c>
      <c r="C406" t="s">
        <v>646</v>
      </c>
      <c r="D406">
        <v>96</v>
      </c>
      <c r="E406" s="2">
        <f t="shared" si="8"/>
        <v>0.83478260869565213</v>
      </c>
      <c r="F406" t="s">
        <v>326</v>
      </c>
      <c r="G406" s="4" t="s">
        <v>3751</v>
      </c>
      <c r="J406" t="s">
        <v>1994</v>
      </c>
    </row>
    <row r="407" spans="1:11" x14ac:dyDescent="0.55000000000000004">
      <c r="B407" t="s">
        <v>1872</v>
      </c>
      <c r="C407" t="s">
        <v>646</v>
      </c>
      <c r="D407">
        <v>97</v>
      </c>
      <c r="E407" s="2">
        <f t="shared" si="8"/>
        <v>0.84347826086956523</v>
      </c>
      <c r="F407" t="s">
        <v>300</v>
      </c>
      <c r="G407" s="4" t="s">
        <v>3751</v>
      </c>
      <c r="J407" t="s">
        <v>717</v>
      </c>
    </row>
    <row r="408" spans="1:11" x14ac:dyDescent="0.55000000000000004">
      <c r="B408" t="s">
        <v>1872</v>
      </c>
      <c r="C408" t="s">
        <v>646</v>
      </c>
      <c r="D408">
        <v>98</v>
      </c>
      <c r="E408" s="2">
        <f t="shared" si="8"/>
        <v>0.85217391304347823</v>
      </c>
      <c r="F408" t="s">
        <v>442</v>
      </c>
      <c r="G408" t="s">
        <v>3743</v>
      </c>
      <c r="H408">
        <v>45</v>
      </c>
      <c r="I408" t="s">
        <v>3747</v>
      </c>
      <c r="J408" t="s">
        <v>1995</v>
      </c>
    </row>
    <row r="409" spans="1:11" x14ac:dyDescent="0.55000000000000004">
      <c r="B409" t="s">
        <v>1872</v>
      </c>
      <c r="C409" t="s">
        <v>646</v>
      </c>
      <c r="D409">
        <v>99</v>
      </c>
      <c r="E409" s="2">
        <f t="shared" si="8"/>
        <v>0.86086956521739133</v>
      </c>
      <c r="F409" t="s">
        <v>474</v>
      </c>
      <c r="G409" t="s">
        <v>3751</v>
      </c>
      <c r="J409" t="s">
        <v>1792</v>
      </c>
    </row>
    <row r="410" spans="1:11" x14ac:dyDescent="0.55000000000000004">
      <c r="B410" t="s">
        <v>1872</v>
      </c>
      <c r="C410" t="s">
        <v>646</v>
      </c>
      <c r="D410">
        <v>100</v>
      </c>
      <c r="E410" s="2">
        <f t="shared" si="8"/>
        <v>0.86956521739130432</v>
      </c>
      <c r="F410" t="s">
        <v>274</v>
      </c>
      <c r="G410" s="4" t="s">
        <v>3751</v>
      </c>
      <c r="J410" t="s">
        <v>1996</v>
      </c>
    </row>
    <row r="411" spans="1:11" x14ac:dyDescent="0.55000000000000004">
      <c r="B411" t="s">
        <v>1872</v>
      </c>
      <c r="C411" t="s">
        <v>646</v>
      </c>
      <c r="D411">
        <v>101</v>
      </c>
      <c r="E411" s="2">
        <f t="shared" si="8"/>
        <v>0.87826086956521743</v>
      </c>
      <c r="F411" t="s">
        <v>305</v>
      </c>
      <c r="G411" s="4" t="s">
        <v>3748</v>
      </c>
      <c r="J411" t="s">
        <v>1997</v>
      </c>
    </row>
    <row r="412" spans="1:11" x14ac:dyDescent="0.55000000000000004">
      <c r="B412" t="s">
        <v>1872</v>
      </c>
      <c r="C412" t="s">
        <v>646</v>
      </c>
      <c r="D412">
        <v>102</v>
      </c>
      <c r="E412" s="2">
        <f t="shared" si="8"/>
        <v>0.88695652173913042</v>
      </c>
      <c r="F412" t="s">
        <v>254</v>
      </c>
      <c r="G412" s="4" t="s">
        <v>3751</v>
      </c>
      <c r="J412" t="s">
        <v>1998</v>
      </c>
    </row>
    <row r="413" spans="1:11" x14ac:dyDescent="0.55000000000000004">
      <c r="B413" t="s">
        <v>1872</v>
      </c>
      <c r="C413" t="s">
        <v>646</v>
      </c>
      <c r="D413">
        <v>103</v>
      </c>
      <c r="E413" s="2">
        <f t="shared" si="8"/>
        <v>0.89565217391304353</v>
      </c>
      <c r="F413" t="s">
        <v>256</v>
      </c>
      <c r="G413" s="4" t="s">
        <v>3751</v>
      </c>
      <c r="J413" t="s">
        <v>1999</v>
      </c>
    </row>
    <row r="414" spans="1:11" x14ac:dyDescent="0.55000000000000004">
      <c r="B414" t="s">
        <v>1872</v>
      </c>
      <c r="C414" t="s">
        <v>646</v>
      </c>
      <c r="D414">
        <v>104</v>
      </c>
      <c r="E414" s="2">
        <f t="shared" si="8"/>
        <v>0.90434782608695652</v>
      </c>
      <c r="F414" t="s">
        <v>264</v>
      </c>
      <c r="G414" s="4" t="s">
        <v>3751</v>
      </c>
      <c r="J414" t="s">
        <v>2000</v>
      </c>
    </row>
    <row r="415" spans="1:11" x14ac:dyDescent="0.55000000000000004">
      <c r="B415" t="s">
        <v>1872</v>
      </c>
      <c r="C415" t="s">
        <v>646</v>
      </c>
      <c r="D415">
        <v>105</v>
      </c>
      <c r="E415" s="2">
        <f t="shared" si="8"/>
        <v>0.91304347826086951</v>
      </c>
      <c r="F415" t="s">
        <v>254</v>
      </c>
      <c r="G415" s="4" t="s">
        <v>3751</v>
      </c>
      <c r="J415" t="s">
        <v>2001</v>
      </c>
    </row>
    <row r="416" spans="1:11" x14ac:dyDescent="0.55000000000000004">
      <c r="B416" t="s">
        <v>1872</v>
      </c>
      <c r="C416" t="s">
        <v>646</v>
      </c>
      <c r="D416">
        <v>106</v>
      </c>
      <c r="E416" s="2">
        <f t="shared" si="8"/>
        <v>0.92173913043478262</v>
      </c>
      <c r="F416" t="s">
        <v>254</v>
      </c>
      <c r="G416" s="4" t="s">
        <v>3751</v>
      </c>
      <c r="J416" t="s">
        <v>2002</v>
      </c>
    </row>
    <row r="417" spans="2:10" x14ac:dyDescent="0.55000000000000004">
      <c r="B417" t="s">
        <v>1872</v>
      </c>
      <c r="C417" t="s">
        <v>646</v>
      </c>
      <c r="D417">
        <v>107</v>
      </c>
      <c r="E417" s="2">
        <f t="shared" si="8"/>
        <v>0.93043478260869561</v>
      </c>
      <c r="F417" t="s">
        <v>256</v>
      </c>
      <c r="G417" s="4" t="s">
        <v>3751</v>
      </c>
      <c r="J417" t="s">
        <v>2003</v>
      </c>
    </row>
    <row r="418" spans="2:10" x14ac:dyDescent="0.55000000000000004">
      <c r="B418" t="s">
        <v>1872</v>
      </c>
      <c r="C418" t="s">
        <v>646</v>
      </c>
      <c r="D418">
        <v>108</v>
      </c>
      <c r="E418" s="2">
        <f t="shared" si="8"/>
        <v>0.93913043478260871</v>
      </c>
      <c r="F418" t="s">
        <v>264</v>
      </c>
      <c r="G418" s="4" t="s">
        <v>3751</v>
      </c>
      <c r="J418" t="s">
        <v>2004</v>
      </c>
    </row>
    <row r="419" spans="2:10" x14ac:dyDescent="0.55000000000000004">
      <c r="B419" t="s">
        <v>1872</v>
      </c>
      <c r="C419" t="s">
        <v>646</v>
      </c>
      <c r="D419">
        <v>109</v>
      </c>
      <c r="E419" s="2">
        <f t="shared" si="8"/>
        <v>0.94782608695652171</v>
      </c>
      <c r="F419" t="s">
        <v>256</v>
      </c>
      <c r="G419" s="4" t="s">
        <v>3751</v>
      </c>
      <c r="J419" t="s">
        <v>2005</v>
      </c>
    </row>
    <row r="420" spans="2:10" x14ac:dyDescent="0.55000000000000004">
      <c r="B420" t="s">
        <v>1872</v>
      </c>
      <c r="C420" t="s">
        <v>646</v>
      </c>
      <c r="D420">
        <v>110</v>
      </c>
      <c r="E420" s="2">
        <f t="shared" si="8"/>
        <v>0.95652173913043481</v>
      </c>
      <c r="F420" t="s">
        <v>264</v>
      </c>
      <c r="G420" s="4" t="s">
        <v>3751</v>
      </c>
      <c r="J420" t="s">
        <v>2006</v>
      </c>
    </row>
    <row r="421" spans="2:10" x14ac:dyDescent="0.55000000000000004">
      <c r="B421" t="s">
        <v>1872</v>
      </c>
      <c r="C421" t="s">
        <v>646</v>
      </c>
      <c r="D421">
        <v>111</v>
      </c>
      <c r="E421" s="2">
        <f t="shared" si="8"/>
        <v>0.9652173913043478</v>
      </c>
      <c r="F421" t="s">
        <v>1794</v>
      </c>
      <c r="G421" t="s">
        <v>3721</v>
      </c>
      <c r="H421">
        <v>46</v>
      </c>
      <c r="J421" t="s">
        <v>2007</v>
      </c>
    </row>
    <row r="422" spans="2:10" x14ac:dyDescent="0.55000000000000004">
      <c r="B422" t="s">
        <v>1872</v>
      </c>
      <c r="C422" t="s">
        <v>646</v>
      </c>
      <c r="D422">
        <v>112</v>
      </c>
      <c r="E422" s="2">
        <f t="shared" si="8"/>
        <v>0.97391304347826091</v>
      </c>
      <c r="F422" t="s">
        <v>254</v>
      </c>
      <c r="G422" s="4" t="s">
        <v>3751</v>
      </c>
      <c r="J422" t="s">
        <v>2008</v>
      </c>
    </row>
    <row r="423" spans="2:10" x14ac:dyDescent="0.55000000000000004">
      <c r="B423" t="s">
        <v>1872</v>
      </c>
      <c r="C423" t="s">
        <v>646</v>
      </c>
      <c r="D423">
        <v>113</v>
      </c>
      <c r="E423" s="2">
        <f t="shared" si="8"/>
        <v>0.9826086956521739</v>
      </c>
      <c r="F423" t="s">
        <v>254</v>
      </c>
      <c r="G423" s="4" t="s">
        <v>3751</v>
      </c>
      <c r="J423" t="s">
        <v>1604</v>
      </c>
    </row>
    <row r="424" spans="2:10" x14ac:dyDescent="0.55000000000000004">
      <c r="B424" t="s">
        <v>1872</v>
      </c>
      <c r="C424" t="s">
        <v>646</v>
      </c>
      <c r="D424">
        <v>114</v>
      </c>
      <c r="E424" s="2">
        <f t="shared" si="8"/>
        <v>0.99130434782608701</v>
      </c>
      <c r="F424" t="s">
        <v>2009</v>
      </c>
      <c r="G424" t="s">
        <v>3751</v>
      </c>
      <c r="H424">
        <v>47</v>
      </c>
      <c r="J424" t="s">
        <v>2010</v>
      </c>
    </row>
    <row r="425" spans="2:10" x14ac:dyDescent="0.55000000000000004">
      <c r="B425" t="s">
        <v>1872</v>
      </c>
      <c r="C425" t="s">
        <v>646</v>
      </c>
      <c r="D425">
        <v>115</v>
      </c>
      <c r="E425" s="2">
        <f t="shared" si="8"/>
        <v>1</v>
      </c>
      <c r="F425" t="s">
        <v>1339</v>
      </c>
      <c r="G425" t="s">
        <v>3748</v>
      </c>
      <c r="H425">
        <v>48</v>
      </c>
      <c r="I425" t="s">
        <v>3753</v>
      </c>
      <c r="J425" t="s">
        <v>2011</v>
      </c>
    </row>
    <row r="426" spans="2:10" x14ac:dyDescent="0.55000000000000004">
      <c r="B426" t="s">
        <v>1872</v>
      </c>
      <c r="C426" t="s">
        <v>646</v>
      </c>
      <c r="D426">
        <v>116</v>
      </c>
      <c r="F426" t="s">
        <v>313</v>
      </c>
      <c r="G426" s="4" t="s">
        <v>3751</v>
      </c>
      <c r="J426" t="s">
        <v>2012</v>
      </c>
    </row>
    <row r="427" spans="2:10" x14ac:dyDescent="0.55000000000000004">
      <c r="B427" t="s">
        <v>1872</v>
      </c>
      <c r="C427" t="s">
        <v>460</v>
      </c>
      <c r="D427" s="4">
        <v>1</v>
      </c>
      <c r="E427" s="2">
        <f>D427/193</f>
        <v>5.1813471502590676E-3</v>
      </c>
      <c r="F427" s="4" t="s">
        <v>264</v>
      </c>
      <c r="G427" s="4" t="s">
        <v>3751</v>
      </c>
      <c r="H427">
        <v>1</v>
      </c>
      <c r="I427" t="s">
        <v>2123</v>
      </c>
      <c r="J427" s="4" t="s">
        <v>461</v>
      </c>
    </row>
    <row r="428" spans="2:10" x14ac:dyDescent="0.55000000000000004">
      <c r="B428" t="s">
        <v>1872</v>
      </c>
      <c r="C428" t="s">
        <v>460</v>
      </c>
      <c r="D428" s="4">
        <v>2</v>
      </c>
      <c r="E428" s="2">
        <f t="shared" ref="E428:E491" si="9">D428/193</f>
        <v>1.0362694300518135E-2</v>
      </c>
      <c r="F428" s="4" t="s">
        <v>300</v>
      </c>
      <c r="G428" s="4" t="s">
        <v>3751</v>
      </c>
      <c r="H428">
        <v>2</v>
      </c>
      <c r="I428" t="s">
        <v>2123</v>
      </c>
      <c r="J428" s="4" t="s">
        <v>463</v>
      </c>
    </row>
    <row r="429" spans="2:10" x14ac:dyDescent="0.55000000000000004">
      <c r="B429" t="s">
        <v>1872</v>
      </c>
      <c r="C429" t="s">
        <v>460</v>
      </c>
      <c r="D429" s="4">
        <v>3</v>
      </c>
      <c r="E429" s="2">
        <f t="shared" si="9"/>
        <v>1.5544041450777202E-2</v>
      </c>
      <c r="F429" s="4" t="s">
        <v>252</v>
      </c>
      <c r="G429" s="4" t="s">
        <v>3751</v>
      </c>
      <c r="H429">
        <v>3</v>
      </c>
      <c r="I429" t="s">
        <v>2123</v>
      </c>
      <c r="J429" s="4" t="s">
        <v>1607</v>
      </c>
    </row>
    <row r="430" spans="2:10" x14ac:dyDescent="0.55000000000000004">
      <c r="B430" t="s">
        <v>1872</v>
      </c>
      <c r="C430" t="s">
        <v>460</v>
      </c>
      <c r="D430" s="4">
        <v>4</v>
      </c>
      <c r="E430" s="2">
        <f t="shared" si="9"/>
        <v>2.072538860103627E-2</v>
      </c>
      <c r="F430" s="4" t="s">
        <v>278</v>
      </c>
      <c r="G430" s="4" t="s">
        <v>3722</v>
      </c>
      <c r="H430">
        <v>4</v>
      </c>
      <c r="I430" t="s">
        <v>2123</v>
      </c>
      <c r="J430" s="4" t="s">
        <v>486</v>
      </c>
    </row>
    <row r="431" spans="2:10" x14ac:dyDescent="0.55000000000000004">
      <c r="B431" t="s">
        <v>1872</v>
      </c>
      <c r="C431" t="s">
        <v>460</v>
      </c>
      <c r="D431" s="4">
        <v>5</v>
      </c>
      <c r="E431" s="2">
        <f t="shared" si="9"/>
        <v>2.5906735751295335E-2</v>
      </c>
      <c r="F431" s="4" t="s">
        <v>305</v>
      </c>
      <c r="G431" s="4" t="s">
        <v>3748</v>
      </c>
      <c r="H431">
        <v>5</v>
      </c>
      <c r="I431" t="s">
        <v>2123</v>
      </c>
      <c r="J431" s="4" t="s">
        <v>462</v>
      </c>
    </row>
    <row r="432" spans="2:10" x14ac:dyDescent="0.55000000000000004">
      <c r="B432" t="s">
        <v>1872</v>
      </c>
      <c r="C432" t="s">
        <v>460</v>
      </c>
      <c r="D432" s="4">
        <v>6</v>
      </c>
      <c r="E432" s="2">
        <f t="shared" si="9"/>
        <v>3.1088082901554404E-2</v>
      </c>
      <c r="F432" s="4" t="s">
        <v>282</v>
      </c>
      <c r="G432" s="4" t="s">
        <v>3751</v>
      </c>
      <c r="H432">
        <v>6</v>
      </c>
      <c r="I432" t="s">
        <v>2123</v>
      </c>
      <c r="J432" s="4" t="s">
        <v>1609</v>
      </c>
    </row>
    <row r="433" spans="2:10" x14ac:dyDescent="0.55000000000000004">
      <c r="B433" t="s">
        <v>1872</v>
      </c>
      <c r="C433" t="s">
        <v>460</v>
      </c>
      <c r="D433" s="4">
        <v>7</v>
      </c>
      <c r="E433" s="2">
        <f t="shared" si="9"/>
        <v>3.6269430051813469E-2</v>
      </c>
      <c r="F433" s="4" t="s">
        <v>305</v>
      </c>
      <c r="G433" s="4" t="s">
        <v>3748</v>
      </c>
      <c r="J433" s="4" t="s">
        <v>502</v>
      </c>
    </row>
    <row r="434" spans="2:10" x14ac:dyDescent="0.55000000000000004">
      <c r="B434" t="s">
        <v>1872</v>
      </c>
      <c r="C434" t="s">
        <v>460</v>
      </c>
      <c r="D434" s="4">
        <v>8</v>
      </c>
      <c r="E434" s="2">
        <f t="shared" si="9"/>
        <v>4.145077720207254E-2</v>
      </c>
      <c r="F434" s="4" t="s">
        <v>410</v>
      </c>
      <c r="G434" t="s">
        <v>3751</v>
      </c>
      <c r="H434">
        <v>7</v>
      </c>
      <c r="I434" t="s">
        <v>2123</v>
      </c>
      <c r="J434" s="4" t="s">
        <v>467</v>
      </c>
    </row>
    <row r="435" spans="2:10" x14ac:dyDescent="0.55000000000000004">
      <c r="B435" t="s">
        <v>1872</v>
      </c>
      <c r="C435" t="s">
        <v>460</v>
      </c>
      <c r="D435" s="4">
        <v>9</v>
      </c>
      <c r="E435" s="2">
        <f t="shared" si="9"/>
        <v>4.6632124352331605E-2</v>
      </c>
      <c r="F435" s="4" t="s">
        <v>494</v>
      </c>
      <c r="G435" s="4" t="s">
        <v>3751</v>
      </c>
      <c r="H435">
        <v>8</v>
      </c>
      <c r="I435" t="s">
        <v>2123</v>
      </c>
      <c r="J435" s="4" t="s">
        <v>495</v>
      </c>
    </row>
    <row r="436" spans="2:10" x14ac:dyDescent="0.55000000000000004">
      <c r="B436" t="s">
        <v>1872</v>
      </c>
      <c r="C436" t="s">
        <v>460</v>
      </c>
      <c r="D436" s="4">
        <v>10</v>
      </c>
      <c r="E436" s="2">
        <f t="shared" si="9"/>
        <v>5.181347150259067E-2</v>
      </c>
      <c r="F436" s="4" t="s">
        <v>262</v>
      </c>
      <c r="G436" t="s">
        <v>3748</v>
      </c>
      <c r="H436">
        <v>9</v>
      </c>
      <c r="I436" t="s">
        <v>2123</v>
      </c>
      <c r="J436" s="4" t="s">
        <v>466</v>
      </c>
    </row>
    <row r="437" spans="2:10" x14ac:dyDescent="0.55000000000000004">
      <c r="B437" t="s">
        <v>1872</v>
      </c>
      <c r="C437" t="s">
        <v>460</v>
      </c>
      <c r="D437" s="4">
        <v>11</v>
      </c>
      <c r="E437" s="2">
        <f t="shared" si="9"/>
        <v>5.6994818652849742E-2</v>
      </c>
      <c r="F437" s="4" t="s">
        <v>300</v>
      </c>
      <c r="G437" s="4" t="s">
        <v>3751</v>
      </c>
      <c r="J437" s="4" t="s">
        <v>1614</v>
      </c>
    </row>
    <row r="438" spans="2:10" x14ac:dyDescent="0.55000000000000004">
      <c r="B438" t="s">
        <v>1872</v>
      </c>
      <c r="C438" t="s">
        <v>460</v>
      </c>
      <c r="D438" s="4">
        <v>12</v>
      </c>
      <c r="E438" s="2">
        <f t="shared" si="9"/>
        <v>6.2176165803108807E-2</v>
      </c>
      <c r="F438" s="4" t="s">
        <v>274</v>
      </c>
      <c r="G438" s="4" t="s">
        <v>3751</v>
      </c>
      <c r="H438">
        <v>10</v>
      </c>
      <c r="I438" t="s">
        <v>2123</v>
      </c>
      <c r="J438" s="4" t="s">
        <v>535</v>
      </c>
    </row>
    <row r="439" spans="2:10" x14ac:dyDescent="0.55000000000000004">
      <c r="B439" t="s">
        <v>1872</v>
      </c>
      <c r="C439" t="s">
        <v>460</v>
      </c>
      <c r="D439" s="4">
        <v>13</v>
      </c>
      <c r="E439" s="2">
        <f t="shared" si="9"/>
        <v>6.7357512953367879E-2</v>
      </c>
      <c r="F439" s="4" t="s">
        <v>471</v>
      </c>
      <c r="G439" s="4" t="s">
        <v>3742</v>
      </c>
      <c r="H439">
        <v>11</v>
      </c>
      <c r="I439" t="s">
        <v>2123</v>
      </c>
      <c r="J439" s="4" t="s">
        <v>472</v>
      </c>
    </row>
    <row r="440" spans="2:10" x14ac:dyDescent="0.55000000000000004">
      <c r="B440" t="s">
        <v>1872</v>
      </c>
      <c r="C440" t="s">
        <v>460</v>
      </c>
      <c r="D440" s="4">
        <v>14</v>
      </c>
      <c r="E440" s="2">
        <f t="shared" si="9"/>
        <v>7.2538860103626937E-2</v>
      </c>
      <c r="F440" s="4" t="s">
        <v>269</v>
      </c>
      <c r="G440" s="4" t="s">
        <v>3751</v>
      </c>
      <c r="H440">
        <v>12</v>
      </c>
      <c r="I440" t="s">
        <v>2123</v>
      </c>
      <c r="J440" s="4" t="s">
        <v>1606</v>
      </c>
    </row>
    <row r="441" spans="2:10" x14ac:dyDescent="0.55000000000000004">
      <c r="B441" t="s">
        <v>1872</v>
      </c>
      <c r="C441" t="s">
        <v>460</v>
      </c>
      <c r="D441" s="4">
        <v>15</v>
      </c>
      <c r="E441" s="2">
        <f t="shared" si="9"/>
        <v>7.7720207253886009E-2</v>
      </c>
      <c r="F441" s="4" t="s">
        <v>254</v>
      </c>
      <c r="G441" s="4" t="s">
        <v>3751</v>
      </c>
      <c r="H441">
        <v>13</v>
      </c>
      <c r="I441" t="s">
        <v>2123</v>
      </c>
      <c r="J441" s="4" t="s">
        <v>2013</v>
      </c>
    </row>
    <row r="442" spans="2:10" x14ac:dyDescent="0.55000000000000004">
      <c r="B442" t="s">
        <v>1872</v>
      </c>
      <c r="C442" t="s">
        <v>460</v>
      </c>
      <c r="D442" s="4">
        <v>16</v>
      </c>
      <c r="E442" s="2">
        <f t="shared" si="9"/>
        <v>8.2901554404145081E-2</v>
      </c>
      <c r="F442" s="4" t="s">
        <v>492</v>
      </c>
      <c r="G442" s="4" t="s">
        <v>3742</v>
      </c>
      <c r="H442">
        <v>14</v>
      </c>
      <c r="I442" t="s">
        <v>2123</v>
      </c>
      <c r="J442" s="4" t="s">
        <v>493</v>
      </c>
    </row>
    <row r="443" spans="2:10" x14ac:dyDescent="0.55000000000000004">
      <c r="B443" t="s">
        <v>1872</v>
      </c>
      <c r="C443" t="s">
        <v>460</v>
      </c>
      <c r="D443" s="4">
        <v>17</v>
      </c>
      <c r="E443" s="2">
        <f t="shared" si="9"/>
        <v>8.8082901554404139E-2</v>
      </c>
      <c r="F443" s="4" t="s">
        <v>326</v>
      </c>
      <c r="G443" s="4" t="s">
        <v>3751</v>
      </c>
      <c r="H443">
        <v>15</v>
      </c>
      <c r="I443" t="s">
        <v>2123</v>
      </c>
      <c r="J443" s="4" t="s">
        <v>534</v>
      </c>
    </row>
    <row r="444" spans="2:10" x14ac:dyDescent="0.55000000000000004">
      <c r="B444" t="s">
        <v>1872</v>
      </c>
      <c r="C444" t="s">
        <v>460</v>
      </c>
      <c r="D444" s="4">
        <v>18</v>
      </c>
      <c r="E444" s="2">
        <f t="shared" si="9"/>
        <v>9.3264248704663211E-2</v>
      </c>
      <c r="F444" s="4" t="s">
        <v>254</v>
      </c>
      <c r="G444" s="4" t="s">
        <v>3751</v>
      </c>
      <c r="J444" s="4" t="s">
        <v>2014</v>
      </c>
    </row>
    <row r="445" spans="2:10" x14ac:dyDescent="0.55000000000000004">
      <c r="B445" t="s">
        <v>1872</v>
      </c>
      <c r="C445" t="s">
        <v>460</v>
      </c>
      <c r="D445" s="4">
        <v>19</v>
      </c>
      <c r="E445" s="2">
        <f t="shared" si="9"/>
        <v>9.8445595854922283E-2</v>
      </c>
      <c r="F445" s="4" t="s">
        <v>264</v>
      </c>
      <c r="G445" s="4" t="s">
        <v>3751</v>
      </c>
      <c r="J445" s="4" t="s">
        <v>2015</v>
      </c>
    </row>
    <row r="446" spans="2:10" x14ac:dyDescent="0.55000000000000004">
      <c r="B446" t="s">
        <v>1872</v>
      </c>
      <c r="C446" t="s">
        <v>460</v>
      </c>
      <c r="D446" s="4">
        <v>20</v>
      </c>
      <c r="E446" s="2">
        <f t="shared" si="9"/>
        <v>0.10362694300518134</v>
      </c>
      <c r="F446" s="4" t="s">
        <v>305</v>
      </c>
      <c r="G446" s="4" t="s">
        <v>3748</v>
      </c>
      <c r="J446" s="4" t="s">
        <v>478</v>
      </c>
    </row>
    <row r="447" spans="2:10" x14ac:dyDescent="0.55000000000000004">
      <c r="B447" t="s">
        <v>1872</v>
      </c>
      <c r="C447" t="s">
        <v>460</v>
      </c>
      <c r="D447" s="4">
        <v>21</v>
      </c>
      <c r="E447" s="2">
        <f t="shared" si="9"/>
        <v>0.10880829015544041</v>
      </c>
      <c r="F447" s="4" t="s">
        <v>464</v>
      </c>
      <c r="G447" s="4" t="s">
        <v>3751</v>
      </c>
      <c r="H447">
        <v>16</v>
      </c>
      <c r="I447" t="s">
        <v>2123</v>
      </c>
      <c r="J447" s="4" t="s">
        <v>465</v>
      </c>
    </row>
    <row r="448" spans="2:10" x14ac:dyDescent="0.55000000000000004">
      <c r="B448" t="s">
        <v>1872</v>
      </c>
      <c r="C448" t="s">
        <v>460</v>
      </c>
      <c r="D448" s="4">
        <v>22</v>
      </c>
      <c r="E448" s="2">
        <f t="shared" si="9"/>
        <v>0.11398963730569948</v>
      </c>
      <c r="F448" s="4" t="s">
        <v>510</v>
      </c>
      <c r="G448" t="s">
        <v>3722</v>
      </c>
      <c r="H448">
        <v>17</v>
      </c>
      <c r="I448" t="s">
        <v>2124</v>
      </c>
      <c r="J448" s="4" t="s">
        <v>528</v>
      </c>
    </row>
    <row r="449" spans="2:10" x14ac:dyDescent="0.55000000000000004">
      <c r="B449" t="s">
        <v>1872</v>
      </c>
      <c r="C449" t="s">
        <v>460</v>
      </c>
      <c r="D449" s="4">
        <v>23</v>
      </c>
      <c r="E449" s="2">
        <f t="shared" si="9"/>
        <v>0.11917098445595854</v>
      </c>
      <c r="F449" s="4" t="s">
        <v>274</v>
      </c>
      <c r="G449" s="4" t="s">
        <v>3751</v>
      </c>
      <c r="J449" s="4" t="s">
        <v>491</v>
      </c>
    </row>
    <row r="450" spans="2:10" x14ac:dyDescent="0.55000000000000004">
      <c r="B450" t="s">
        <v>1872</v>
      </c>
      <c r="C450" t="s">
        <v>460</v>
      </c>
      <c r="D450" s="4">
        <v>24</v>
      </c>
      <c r="E450" s="2">
        <f t="shared" si="9"/>
        <v>0.12435233160621761</v>
      </c>
      <c r="F450" s="4" t="s">
        <v>264</v>
      </c>
      <c r="G450" s="4" t="s">
        <v>3751</v>
      </c>
      <c r="J450" s="4" t="s">
        <v>480</v>
      </c>
    </row>
    <row r="451" spans="2:10" x14ac:dyDescent="0.55000000000000004">
      <c r="B451" t="s">
        <v>1872</v>
      </c>
      <c r="C451" t="s">
        <v>460</v>
      </c>
      <c r="D451" s="4">
        <v>25</v>
      </c>
      <c r="E451" s="2">
        <f t="shared" si="9"/>
        <v>0.12953367875647667</v>
      </c>
      <c r="F451" s="4" t="s">
        <v>307</v>
      </c>
      <c r="G451" s="4" t="s">
        <v>3751</v>
      </c>
      <c r="H451">
        <v>18</v>
      </c>
      <c r="I451" t="s">
        <v>2125</v>
      </c>
      <c r="J451" s="4" t="s">
        <v>473</v>
      </c>
    </row>
    <row r="452" spans="2:10" x14ac:dyDescent="0.55000000000000004">
      <c r="B452" t="s">
        <v>1872</v>
      </c>
      <c r="C452" t="s">
        <v>460</v>
      </c>
      <c r="D452" s="4">
        <v>26</v>
      </c>
      <c r="E452" s="2">
        <f t="shared" si="9"/>
        <v>0.13471502590673576</v>
      </c>
      <c r="F452" s="4" t="s">
        <v>537</v>
      </c>
      <c r="G452" s="4" t="s">
        <v>3721</v>
      </c>
      <c r="H452">
        <v>19</v>
      </c>
      <c r="I452" t="s">
        <v>2124</v>
      </c>
      <c r="J452" s="4" t="s">
        <v>2016</v>
      </c>
    </row>
    <row r="453" spans="2:10" x14ac:dyDescent="0.55000000000000004">
      <c r="B453" t="s">
        <v>1872</v>
      </c>
      <c r="C453" t="s">
        <v>460</v>
      </c>
      <c r="D453" s="4">
        <v>27</v>
      </c>
      <c r="E453" s="2">
        <f t="shared" si="9"/>
        <v>0.13989637305699482</v>
      </c>
      <c r="F453" s="4" t="s">
        <v>269</v>
      </c>
      <c r="G453" s="4" t="s">
        <v>3751</v>
      </c>
      <c r="J453" s="4" t="s">
        <v>469</v>
      </c>
    </row>
    <row r="454" spans="2:10" x14ac:dyDescent="0.55000000000000004">
      <c r="B454" t="s">
        <v>1872</v>
      </c>
      <c r="C454" t="s">
        <v>460</v>
      </c>
      <c r="D454" s="4">
        <v>28</v>
      </c>
      <c r="E454" s="2">
        <f t="shared" si="9"/>
        <v>0.14507772020725387</v>
      </c>
      <c r="F454" s="4" t="s">
        <v>300</v>
      </c>
      <c r="G454" s="4" t="s">
        <v>3751</v>
      </c>
      <c r="J454" s="4" t="s">
        <v>512</v>
      </c>
    </row>
    <row r="455" spans="2:10" x14ac:dyDescent="0.55000000000000004">
      <c r="B455" t="s">
        <v>1872</v>
      </c>
      <c r="C455" t="s">
        <v>460</v>
      </c>
      <c r="D455" s="4">
        <v>29</v>
      </c>
      <c r="E455" s="2">
        <f t="shared" si="9"/>
        <v>0.15025906735751296</v>
      </c>
      <c r="F455" s="4" t="s">
        <v>464</v>
      </c>
      <c r="G455" s="4" t="s">
        <v>3751</v>
      </c>
      <c r="J455" s="4" t="s">
        <v>499</v>
      </c>
    </row>
    <row r="456" spans="2:10" x14ac:dyDescent="0.55000000000000004">
      <c r="B456" t="s">
        <v>1872</v>
      </c>
      <c r="C456" t="s">
        <v>460</v>
      </c>
      <c r="D456" s="4">
        <v>30</v>
      </c>
      <c r="E456" s="2">
        <f t="shared" si="9"/>
        <v>0.15544041450777202</v>
      </c>
      <c r="F456" s="4" t="s">
        <v>453</v>
      </c>
      <c r="G456" s="4" t="s">
        <v>3742</v>
      </c>
      <c r="H456">
        <v>20</v>
      </c>
      <c r="I456" t="s">
        <v>2124</v>
      </c>
      <c r="J456" s="4" t="s">
        <v>1626</v>
      </c>
    </row>
    <row r="457" spans="2:10" x14ac:dyDescent="0.55000000000000004">
      <c r="B457" t="s">
        <v>1872</v>
      </c>
      <c r="C457" t="s">
        <v>460</v>
      </c>
      <c r="D457" s="4">
        <v>31</v>
      </c>
      <c r="E457" s="2">
        <f t="shared" si="9"/>
        <v>0.16062176165803108</v>
      </c>
      <c r="F457" s="4" t="s">
        <v>484</v>
      </c>
      <c r="G457" s="4" t="s">
        <v>3751</v>
      </c>
      <c r="H457">
        <v>21</v>
      </c>
      <c r="I457" t="s">
        <v>2124</v>
      </c>
      <c r="J457" s="4" t="s">
        <v>485</v>
      </c>
    </row>
    <row r="458" spans="2:10" x14ac:dyDescent="0.55000000000000004">
      <c r="B458" t="s">
        <v>1872</v>
      </c>
      <c r="C458" t="s">
        <v>460</v>
      </c>
      <c r="D458" s="4">
        <v>32</v>
      </c>
      <c r="E458" s="2">
        <f t="shared" si="9"/>
        <v>0.16580310880829016</v>
      </c>
      <c r="F458" s="4" t="s">
        <v>1085</v>
      </c>
      <c r="G458" s="4" t="s">
        <v>3742</v>
      </c>
      <c r="H458">
        <v>22</v>
      </c>
      <c r="I458" t="s">
        <v>2124</v>
      </c>
      <c r="J458" s="4" t="s">
        <v>1612</v>
      </c>
    </row>
    <row r="459" spans="2:10" x14ac:dyDescent="0.55000000000000004">
      <c r="B459" t="s">
        <v>1872</v>
      </c>
      <c r="C459" t="s">
        <v>460</v>
      </c>
      <c r="D459" s="4">
        <v>33</v>
      </c>
      <c r="E459" s="2">
        <f t="shared" si="9"/>
        <v>0.17098445595854922</v>
      </c>
      <c r="F459" s="4" t="s">
        <v>474</v>
      </c>
      <c r="G459" t="s">
        <v>3751</v>
      </c>
      <c r="H459">
        <v>23</v>
      </c>
      <c r="I459" t="s">
        <v>2124</v>
      </c>
      <c r="J459" s="4" t="s">
        <v>475</v>
      </c>
    </row>
    <row r="460" spans="2:10" x14ac:dyDescent="0.55000000000000004">
      <c r="B460" t="s">
        <v>1872</v>
      </c>
      <c r="C460" t="s">
        <v>460</v>
      </c>
      <c r="D460" s="4">
        <v>34</v>
      </c>
      <c r="E460" s="2">
        <f t="shared" si="9"/>
        <v>0.17616580310880828</v>
      </c>
      <c r="F460" s="4" t="s">
        <v>280</v>
      </c>
      <c r="G460" s="4" t="s">
        <v>3742</v>
      </c>
      <c r="H460">
        <v>24</v>
      </c>
      <c r="I460" t="s">
        <v>3734</v>
      </c>
      <c r="J460" s="4" t="s">
        <v>2017</v>
      </c>
    </row>
    <row r="461" spans="2:10" x14ac:dyDescent="0.55000000000000004">
      <c r="B461" t="s">
        <v>1872</v>
      </c>
      <c r="C461" t="s">
        <v>460</v>
      </c>
      <c r="D461" s="4">
        <v>35</v>
      </c>
      <c r="E461" s="2">
        <f t="shared" si="9"/>
        <v>0.18134715025906736</v>
      </c>
      <c r="F461" s="4" t="s">
        <v>282</v>
      </c>
      <c r="G461" s="4" t="s">
        <v>3751</v>
      </c>
      <c r="H461">
        <v>25</v>
      </c>
      <c r="I461" t="s">
        <v>3730</v>
      </c>
      <c r="J461" s="4" t="s">
        <v>1635</v>
      </c>
    </row>
    <row r="462" spans="2:10" x14ac:dyDescent="0.55000000000000004">
      <c r="B462" t="s">
        <v>1872</v>
      </c>
      <c r="C462" t="s">
        <v>460</v>
      </c>
      <c r="D462" s="4">
        <v>36</v>
      </c>
      <c r="E462" s="2">
        <f t="shared" si="9"/>
        <v>0.18652849740932642</v>
      </c>
      <c r="F462" s="4" t="s">
        <v>545</v>
      </c>
      <c r="G462" s="4" t="s">
        <v>3742</v>
      </c>
      <c r="H462">
        <v>26</v>
      </c>
      <c r="I462" t="s">
        <v>3735</v>
      </c>
      <c r="J462" s="4" t="s">
        <v>546</v>
      </c>
    </row>
    <row r="463" spans="2:10" x14ac:dyDescent="0.55000000000000004">
      <c r="B463" t="s">
        <v>1872</v>
      </c>
      <c r="C463" t="s">
        <v>460</v>
      </c>
      <c r="D463" s="4">
        <v>37</v>
      </c>
      <c r="E463" s="2">
        <f t="shared" si="9"/>
        <v>0.19170984455958548</v>
      </c>
      <c r="F463" s="4" t="s">
        <v>276</v>
      </c>
      <c r="G463" t="s">
        <v>3751</v>
      </c>
      <c r="H463">
        <v>27</v>
      </c>
      <c r="I463" t="s">
        <v>3731</v>
      </c>
      <c r="J463" s="4" t="s">
        <v>481</v>
      </c>
    </row>
    <row r="464" spans="2:10" x14ac:dyDescent="0.55000000000000004">
      <c r="B464" t="s">
        <v>1872</v>
      </c>
      <c r="C464" t="s">
        <v>460</v>
      </c>
      <c r="D464" s="4">
        <v>38</v>
      </c>
      <c r="E464" s="2">
        <f t="shared" si="9"/>
        <v>0.19689119170984457</v>
      </c>
      <c r="F464" s="4" t="s">
        <v>580</v>
      </c>
      <c r="G464" s="4" t="s">
        <v>3722</v>
      </c>
      <c r="H464">
        <v>28</v>
      </c>
      <c r="I464" s="4" t="s">
        <v>3732</v>
      </c>
      <c r="J464" s="4" t="s">
        <v>1608</v>
      </c>
    </row>
    <row r="465" spans="1:11" x14ac:dyDescent="0.55000000000000004">
      <c r="B465" t="s">
        <v>1872</v>
      </c>
      <c r="C465" t="s">
        <v>460</v>
      </c>
      <c r="D465" s="4">
        <v>39</v>
      </c>
      <c r="E465" s="2">
        <f t="shared" si="9"/>
        <v>0.20207253886010362</v>
      </c>
      <c r="F465" s="4" t="s">
        <v>300</v>
      </c>
      <c r="G465" s="4" t="s">
        <v>3751</v>
      </c>
      <c r="J465" s="4" t="s">
        <v>570</v>
      </c>
    </row>
    <row r="466" spans="1:11" x14ac:dyDescent="0.55000000000000004">
      <c r="B466" t="s">
        <v>1872</v>
      </c>
      <c r="C466" t="s">
        <v>460</v>
      </c>
      <c r="D466" s="4">
        <v>40</v>
      </c>
      <c r="E466" s="2">
        <f t="shared" si="9"/>
        <v>0.20725388601036268</v>
      </c>
      <c r="F466" s="4" t="s">
        <v>274</v>
      </c>
      <c r="G466" s="4" t="s">
        <v>3751</v>
      </c>
      <c r="J466" s="4" t="s">
        <v>1623</v>
      </c>
    </row>
    <row r="467" spans="1:11" x14ac:dyDescent="0.55000000000000004">
      <c r="B467" t="s">
        <v>1872</v>
      </c>
      <c r="C467" t="s">
        <v>460</v>
      </c>
      <c r="D467" s="4">
        <v>41</v>
      </c>
      <c r="E467" s="2">
        <f t="shared" si="9"/>
        <v>0.21243523316062177</v>
      </c>
      <c r="F467" s="4" t="s">
        <v>264</v>
      </c>
      <c r="G467" s="4" t="s">
        <v>3751</v>
      </c>
      <c r="J467" s="4" t="s">
        <v>554</v>
      </c>
    </row>
    <row r="468" spans="1:11" x14ac:dyDescent="0.55000000000000004">
      <c r="B468" t="s">
        <v>1872</v>
      </c>
      <c r="C468" t="s">
        <v>460</v>
      </c>
      <c r="D468" s="4">
        <v>42</v>
      </c>
      <c r="E468" s="2">
        <f t="shared" si="9"/>
        <v>0.21761658031088082</v>
      </c>
      <c r="F468" s="4" t="s">
        <v>269</v>
      </c>
      <c r="G468" s="4" t="s">
        <v>3751</v>
      </c>
      <c r="J468" s="4" t="s">
        <v>530</v>
      </c>
    </row>
    <row r="469" spans="1:11" x14ac:dyDescent="0.55000000000000004">
      <c r="B469" t="s">
        <v>1872</v>
      </c>
      <c r="C469" t="s">
        <v>460</v>
      </c>
      <c r="D469" s="4">
        <v>43</v>
      </c>
      <c r="E469" s="2">
        <f t="shared" si="9"/>
        <v>0.22279792746113988</v>
      </c>
      <c r="F469" s="4" t="s">
        <v>315</v>
      </c>
      <c r="G469" t="s">
        <v>3751</v>
      </c>
      <c r="H469">
        <v>29</v>
      </c>
      <c r="I469" t="s">
        <v>2122</v>
      </c>
      <c r="J469" s="4" t="s">
        <v>1617</v>
      </c>
    </row>
    <row r="470" spans="1:11" x14ac:dyDescent="0.55000000000000004">
      <c r="B470" t="s">
        <v>1872</v>
      </c>
      <c r="C470" t="s">
        <v>460</v>
      </c>
      <c r="D470" s="4">
        <v>44</v>
      </c>
      <c r="E470" s="2">
        <f t="shared" si="9"/>
        <v>0.22797927461139897</v>
      </c>
      <c r="F470" s="4" t="s">
        <v>1084</v>
      </c>
      <c r="G470" s="4" t="s">
        <v>3751</v>
      </c>
      <c r="H470">
        <v>30</v>
      </c>
      <c r="I470" t="s">
        <v>2122</v>
      </c>
      <c r="J470" s="4" t="s">
        <v>2018</v>
      </c>
    </row>
    <row r="471" spans="1:11" x14ac:dyDescent="0.55000000000000004">
      <c r="B471" t="s">
        <v>1872</v>
      </c>
      <c r="C471" t="s">
        <v>460</v>
      </c>
      <c r="D471" s="4">
        <v>45</v>
      </c>
      <c r="E471" s="2">
        <f t="shared" si="9"/>
        <v>0.23316062176165803</v>
      </c>
      <c r="F471" s="4" t="s">
        <v>291</v>
      </c>
      <c r="G471" s="4" t="s">
        <v>3722</v>
      </c>
      <c r="H471">
        <v>31</v>
      </c>
      <c r="I471" s="4" t="s">
        <v>3738</v>
      </c>
      <c r="J471" s="4" t="s">
        <v>2019</v>
      </c>
    </row>
    <row r="472" spans="1:11" x14ac:dyDescent="0.55000000000000004">
      <c r="B472" t="s">
        <v>1872</v>
      </c>
      <c r="C472" t="s">
        <v>460</v>
      </c>
      <c r="D472" s="4">
        <v>46</v>
      </c>
      <c r="E472" s="2">
        <f t="shared" si="9"/>
        <v>0.23834196891191708</v>
      </c>
      <c r="F472" s="4" t="s">
        <v>300</v>
      </c>
      <c r="G472" s="4" t="s">
        <v>3751</v>
      </c>
      <c r="J472" s="4" t="s">
        <v>1611</v>
      </c>
    </row>
    <row r="473" spans="1:11" x14ac:dyDescent="0.55000000000000004">
      <c r="B473" t="s">
        <v>1872</v>
      </c>
      <c r="C473" t="s">
        <v>460</v>
      </c>
      <c r="D473" s="4">
        <v>47</v>
      </c>
      <c r="E473" s="2">
        <f t="shared" si="9"/>
        <v>0.24352331606217617</v>
      </c>
      <c r="F473" s="4" t="s">
        <v>348</v>
      </c>
      <c r="G473" s="4" t="s">
        <v>3751</v>
      </c>
      <c r="H473">
        <v>32</v>
      </c>
      <c r="I473" t="s">
        <v>2122</v>
      </c>
      <c r="J473" s="4" t="s">
        <v>526</v>
      </c>
    </row>
    <row r="474" spans="1:11" x14ac:dyDescent="0.55000000000000004">
      <c r="B474" t="s">
        <v>1872</v>
      </c>
      <c r="C474" t="s">
        <v>460</v>
      </c>
      <c r="D474" s="4">
        <v>48</v>
      </c>
      <c r="E474" s="2">
        <f t="shared" si="9"/>
        <v>0.24870466321243523</v>
      </c>
      <c r="F474" s="4" t="s">
        <v>276</v>
      </c>
      <c r="G474" t="s">
        <v>3751</v>
      </c>
      <c r="J474" s="4" t="s">
        <v>1652</v>
      </c>
    </row>
    <row r="475" spans="1:11" x14ac:dyDescent="0.55000000000000004">
      <c r="B475" t="s">
        <v>1872</v>
      </c>
      <c r="C475" t="s">
        <v>460</v>
      </c>
      <c r="D475" s="4">
        <v>49</v>
      </c>
      <c r="E475" s="2">
        <f t="shared" si="9"/>
        <v>0.25388601036269431</v>
      </c>
      <c r="F475" s="4" t="s">
        <v>612</v>
      </c>
      <c r="G475" t="s">
        <v>3721</v>
      </c>
      <c r="H475">
        <v>33</v>
      </c>
      <c r="I475" t="s">
        <v>3733</v>
      </c>
      <c r="J475" s="4" t="s">
        <v>1637</v>
      </c>
    </row>
    <row r="476" spans="1:11" x14ac:dyDescent="0.55000000000000004">
      <c r="B476" t="s">
        <v>1872</v>
      </c>
      <c r="C476" t="s">
        <v>460</v>
      </c>
      <c r="D476" s="4">
        <v>50</v>
      </c>
      <c r="E476" s="2">
        <f t="shared" si="9"/>
        <v>0.25906735751295334</v>
      </c>
      <c r="F476" s="4" t="s">
        <v>326</v>
      </c>
      <c r="G476" s="4" t="s">
        <v>3751</v>
      </c>
      <c r="J476" s="4" t="s">
        <v>1646</v>
      </c>
    </row>
    <row r="477" spans="1:11" x14ac:dyDescent="0.55000000000000004">
      <c r="A477" s="5"/>
      <c r="B477" s="5" t="s">
        <v>1872</v>
      </c>
      <c r="C477" s="5" t="s">
        <v>460</v>
      </c>
      <c r="D477" s="7">
        <v>51</v>
      </c>
      <c r="E477" s="6">
        <f t="shared" si="9"/>
        <v>0.26424870466321243</v>
      </c>
      <c r="F477" s="7" t="s">
        <v>1088</v>
      </c>
      <c r="G477" s="7" t="s">
        <v>3742</v>
      </c>
      <c r="H477" s="5">
        <v>34</v>
      </c>
      <c r="I477" s="5" t="s">
        <v>3736</v>
      </c>
      <c r="J477" s="7" t="s">
        <v>1636</v>
      </c>
      <c r="K477" s="5"/>
    </row>
    <row r="478" spans="1:11" x14ac:dyDescent="0.55000000000000004">
      <c r="B478" t="s">
        <v>1872</v>
      </c>
      <c r="C478" t="s">
        <v>460</v>
      </c>
      <c r="D478" s="4">
        <v>52</v>
      </c>
      <c r="E478" s="2">
        <f t="shared" si="9"/>
        <v>0.26943005181347152</v>
      </c>
      <c r="F478" s="4" t="s">
        <v>313</v>
      </c>
      <c r="G478" s="4" t="s">
        <v>3751</v>
      </c>
      <c r="H478">
        <v>35</v>
      </c>
      <c r="J478" s="4" t="s">
        <v>515</v>
      </c>
    </row>
    <row r="479" spans="1:11" x14ac:dyDescent="0.55000000000000004">
      <c r="B479" t="s">
        <v>1872</v>
      </c>
      <c r="C479" t="s">
        <v>460</v>
      </c>
      <c r="D479" s="4">
        <v>53</v>
      </c>
      <c r="E479" s="2">
        <f t="shared" si="9"/>
        <v>0.27461139896373055</v>
      </c>
      <c r="F479" s="4" t="s">
        <v>504</v>
      </c>
      <c r="G479" t="s">
        <v>3721</v>
      </c>
      <c r="H479">
        <v>36</v>
      </c>
      <c r="I479" t="s">
        <v>3737</v>
      </c>
      <c r="J479" s="4" t="s">
        <v>524</v>
      </c>
    </row>
    <row r="480" spans="1:11" x14ac:dyDescent="0.55000000000000004">
      <c r="B480" t="s">
        <v>1872</v>
      </c>
      <c r="C480" t="s">
        <v>460</v>
      </c>
      <c r="D480" s="4">
        <v>54</v>
      </c>
      <c r="E480" s="2">
        <f t="shared" si="9"/>
        <v>0.27979274611398963</v>
      </c>
      <c r="F480" s="4" t="s">
        <v>504</v>
      </c>
      <c r="G480" t="s">
        <v>3721</v>
      </c>
      <c r="J480" s="4" t="s">
        <v>527</v>
      </c>
    </row>
    <row r="481" spans="1:11" x14ac:dyDescent="0.55000000000000004">
      <c r="B481" t="s">
        <v>1872</v>
      </c>
      <c r="C481" t="s">
        <v>460</v>
      </c>
      <c r="D481" s="4">
        <v>55</v>
      </c>
      <c r="E481" s="2">
        <f t="shared" si="9"/>
        <v>0.28497409326424872</v>
      </c>
      <c r="F481" s="4" t="s">
        <v>252</v>
      </c>
      <c r="G481" s="4" t="s">
        <v>3751</v>
      </c>
      <c r="J481" s="4" t="s">
        <v>2020</v>
      </c>
    </row>
    <row r="482" spans="1:11" x14ac:dyDescent="0.55000000000000004">
      <c r="A482" s="11"/>
      <c r="B482" s="11" t="s">
        <v>1872</v>
      </c>
      <c r="C482" s="11" t="s">
        <v>460</v>
      </c>
      <c r="D482" s="13">
        <v>56</v>
      </c>
      <c r="E482" s="12">
        <f t="shared" si="9"/>
        <v>0.29015544041450775</v>
      </c>
      <c r="F482" s="13" t="s">
        <v>1087</v>
      </c>
      <c r="G482" s="13" t="s">
        <v>3721</v>
      </c>
      <c r="H482" s="11">
        <v>37</v>
      </c>
      <c r="I482" s="11"/>
      <c r="J482" s="13" t="s">
        <v>589</v>
      </c>
      <c r="K482" s="11"/>
    </row>
    <row r="483" spans="1:11" x14ac:dyDescent="0.55000000000000004">
      <c r="B483" t="s">
        <v>1872</v>
      </c>
      <c r="C483" t="s">
        <v>460</v>
      </c>
      <c r="D483" s="4">
        <v>57</v>
      </c>
      <c r="E483" s="2">
        <f t="shared" si="9"/>
        <v>0.29533678756476683</v>
      </c>
      <c r="F483" s="4" t="s">
        <v>418</v>
      </c>
      <c r="G483" s="4" t="s">
        <v>3721</v>
      </c>
      <c r="H483">
        <v>38</v>
      </c>
      <c r="I483" t="s">
        <v>3728</v>
      </c>
      <c r="J483" s="4" t="s">
        <v>2021</v>
      </c>
    </row>
    <row r="484" spans="1:11" x14ac:dyDescent="0.55000000000000004">
      <c r="A484" s="11"/>
      <c r="B484" s="11" t="s">
        <v>1872</v>
      </c>
      <c r="C484" s="11" t="s">
        <v>460</v>
      </c>
      <c r="D484" s="13">
        <v>58</v>
      </c>
      <c r="E484" s="12">
        <f t="shared" si="9"/>
        <v>0.30051813471502592</v>
      </c>
      <c r="F484" s="13" t="s">
        <v>488</v>
      </c>
      <c r="G484" s="13" t="s">
        <v>3722</v>
      </c>
      <c r="H484" s="11">
        <v>39</v>
      </c>
      <c r="I484" s="11"/>
      <c r="J484" s="13" t="s">
        <v>489</v>
      </c>
      <c r="K484" s="11"/>
    </row>
    <row r="485" spans="1:11" x14ac:dyDescent="0.55000000000000004">
      <c r="B485" t="s">
        <v>1872</v>
      </c>
      <c r="C485" t="s">
        <v>460</v>
      </c>
      <c r="D485" s="4">
        <v>59</v>
      </c>
      <c r="E485" s="2">
        <f t="shared" si="9"/>
        <v>0.30569948186528495</v>
      </c>
      <c r="F485" s="4" t="s">
        <v>504</v>
      </c>
      <c r="G485" t="s">
        <v>3721</v>
      </c>
      <c r="J485" s="4" t="s">
        <v>1670</v>
      </c>
    </row>
    <row r="486" spans="1:11" x14ac:dyDescent="0.55000000000000004">
      <c r="B486" t="s">
        <v>1872</v>
      </c>
      <c r="C486" t="s">
        <v>460</v>
      </c>
      <c r="D486" s="4">
        <v>60</v>
      </c>
      <c r="E486" s="2">
        <f t="shared" si="9"/>
        <v>0.31088082901554404</v>
      </c>
      <c r="F486" s="4" t="s">
        <v>1158</v>
      </c>
      <c r="G486" s="4" t="s">
        <v>3722</v>
      </c>
      <c r="H486">
        <v>40</v>
      </c>
      <c r="J486" s="4" t="s">
        <v>1610</v>
      </c>
    </row>
    <row r="487" spans="1:11" x14ac:dyDescent="0.55000000000000004">
      <c r="B487" t="s">
        <v>1872</v>
      </c>
      <c r="C487" t="s">
        <v>460</v>
      </c>
      <c r="D487" s="4">
        <v>61</v>
      </c>
      <c r="E487" s="2">
        <f t="shared" si="9"/>
        <v>0.31606217616580312</v>
      </c>
      <c r="F487" s="4" t="s">
        <v>378</v>
      </c>
      <c r="G487" t="s">
        <v>3751</v>
      </c>
      <c r="H487">
        <v>41</v>
      </c>
      <c r="J487" s="4" t="s">
        <v>497</v>
      </c>
    </row>
    <row r="488" spans="1:11" x14ac:dyDescent="0.55000000000000004">
      <c r="B488" t="s">
        <v>1872</v>
      </c>
      <c r="C488" t="s">
        <v>460</v>
      </c>
      <c r="D488" s="4">
        <v>62</v>
      </c>
      <c r="E488" s="2">
        <f t="shared" si="9"/>
        <v>0.32124352331606215</v>
      </c>
      <c r="F488" s="4" t="s">
        <v>504</v>
      </c>
      <c r="G488" t="s">
        <v>3721</v>
      </c>
      <c r="J488" s="4" t="s">
        <v>1641</v>
      </c>
    </row>
    <row r="489" spans="1:11" x14ac:dyDescent="0.55000000000000004">
      <c r="B489" t="s">
        <v>1872</v>
      </c>
      <c r="C489" t="s">
        <v>460</v>
      </c>
      <c r="D489" s="4">
        <v>63</v>
      </c>
      <c r="E489" s="2">
        <f t="shared" si="9"/>
        <v>0.32642487046632124</v>
      </c>
      <c r="F489" s="4" t="s">
        <v>296</v>
      </c>
      <c r="G489" s="4" t="s">
        <v>3751</v>
      </c>
      <c r="H489">
        <v>42</v>
      </c>
      <c r="J489" s="4" t="s">
        <v>645</v>
      </c>
    </row>
    <row r="490" spans="1:11" x14ac:dyDescent="0.55000000000000004">
      <c r="B490" t="s">
        <v>1872</v>
      </c>
      <c r="C490" t="s">
        <v>460</v>
      </c>
      <c r="D490" s="4">
        <v>64</v>
      </c>
      <c r="E490" s="2">
        <f t="shared" si="9"/>
        <v>0.33160621761658032</v>
      </c>
      <c r="F490" s="4" t="s">
        <v>274</v>
      </c>
      <c r="G490" s="4" t="s">
        <v>3751</v>
      </c>
      <c r="J490" s="4" t="s">
        <v>1654</v>
      </c>
    </row>
    <row r="491" spans="1:11" x14ac:dyDescent="0.55000000000000004">
      <c r="B491" t="s">
        <v>1872</v>
      </c>
      <c r="C491" t="s">
        <v>460</v>
      </c>
      <c r="D491" s="4">
        <v>65</v>
      </c>
      <c r="E491" s="2">
        <f t="shared" si="9"/>
        <v>0.33678756476683935</v>
      </c>
      <c r="F491" s="4" t="s">
        <v>494</v>
      </c>
      <c r="G491" s="4" t="s">
        <v>3751</v>
      </c>
      <c r="J491" s="4" t="s">
        <v>2022</v>
      </c>
    </row>
    <row r="492" spans="1:11" x14ac:dyDescent="0.55000000000000004">
      <c r="B492" t="s">
        <v>1872</v>
      </c>
      <c r="C492" t="s">
        <v>460</v>
      </c>
      <c r="D492" s="4">
        <v>66</v>
      </c>
      <c r="E492" s="2">
        <f t="shared" ref="E492:E555" si="10">D492/193</f>
        <v>0.34196891191709844</v>
      </c>
      <c r="F492" s="4" t="s">
        <v>326</v>
      </c>
      <c r="G492" s="4" t="s">
        <v>3751</v>
      </c>
      <c r="J492" s="4" t="s">
        <v>566</v>
      </c>
    </row>
    <row r="493" spans="1:11" x14ac:dyDescent="0.55000000000000004">
      <c r="B493" t="s">
        <v>1872</v>
      </c>
      <c r="C493" t="s">
        <v>460</v>
      </c>
      <c r="D493" s="4">
        <v>67</v>
      </c>
      <c r="E493" s="2">
        <f t="shared" si="10"/>
        <v>0.34715025906735753</v>
      </c>
      <c r="F493" s="4" t="s">
        <v>296</v>
      </c>
      <c r="G493" s="4" t="s">
        <v>3751</v>
      </c>
      <c r="J493" s="4" t="s">
        <v>507</v>
      </c>
    </row>
    <row r="494" spans="1:11" x14ac:dyDescent="0.55000000000000004">
      <c r="B494" t="s">
        <v>1872</v>
      </c>
      <c r="C494" t="s">
        <v>460</v>
      </c>
      <c r="D494" s="4">
        <v>68</v>
      </c>
      <c r="E494" s="2">
        <f t="shared" si="10"/>
        <v>0.35233160621761656</v>
      </c>
      <c r="F494" s="4" t="s">
        <v>305</v>
      </c>
      <c r="G494" s="4" t="s">
        <v>3748</v>
      </c>
      <c r="J494" s="4" t="s">
        <v>633</v>
      </c>
    </row>
    <row r="495" spans="1:11" x14ac:dyDescent="0.55000000000000004">
      <c r="B495" t="s">
        <v>1872</v>
      </c>
      <c r="C495" t="s">
        <v>460</v>
      </c>
      <c r="D495" s="4">
        <v>69</v>
      </c>
      <c r="E495" s="2">
        <f t="shared" si="10"/>
        <v>0.35751295336787564</v>
      </c>
      <c r="F495" s="4" t="s">
        <v>504</v>
      </c>
      <c r="G495" t="s">
        <v>3721</v>
      </c>
      <c r="J495" s="4" t="s">
        <v>514</v>
      </c>
    </row>
    <row r="496" spans="1:11" x14ac:dyDescent="0.55000000000000004">
      <c r="B496" t="s">
        <v>1872</v>
      </c>
      <c r="C496" t="s">
        <v>460</v>
      </c>
      <c r="D496" s="4">
        <v>70</v>
      </c>
      <c r="E496" s="2">
        <f t="shared" si="10"/>
        <v>0.36269430051813473</v>
      </c>
      <c r="F496" s="4" t="s">
        <v>274</v>
      </c>
      <c r="G496" s="4" t="s">
        <v>3751</v>
      </c>
      <c r="J496" s="4" t="s">
        <v>551</v>
      </c>
    </row>
    <row r="497" spans="1:11" x14ac:dyDescent="0.55000000000000004">
      <c r="B497" t="s">
        <v>1872</v>
      </c>
      <c r="C497" t="s">
        <v>460</v>
      </c>
      <c r="D497" s="4">
        <v>71</v>
      </c>
      <c r="E497" s="2">
        <f t="shared" si="10"/>
        <v>0.36787564766839376</v>
      </c>
      <c r="F497" s="4" t="s">
        <v>274</v>
      </c>
      <c r="G497" s="4" t="s">
        <v>3751</v>
      </c>
      <c r="J497" s="4" t="s">
        <v>1621</v>
      </c>
    </row>
    <row r="498" spans="1:11" x14ac:dyDescent="0.55000000000000004">
      <c r="B498" t="s">
        <v>1872</v>
      </c>
      <c r="C498" t="s">
        <v>460</v>
      </c>
      <c r="D498" s="4">
        <v>72</v>
      </c>
      <c r="E498" s="2">
        <f t="shared" si="10"/>
        <v>0.37305699481865284</v>
      </c>
      <c r="F498" s="4" t="s">
        <v>254</v>
      </c>
      <c r="G498" s="4" t="s">
        <v>3751</v>
      </c>
      <c r="J498" s="4" t="s">
        <v>2023</v>
      </c>
    </row>
    <row r="499" spans="1:11" x14ac:dyDescent="0.55000000000000004">
      <c r="B499" t="s">
        <v>1872</v>
      </c>
      <c r="C499" t="s">
        <v>460</v>
      </c>
      <c r="D499" s="4">
        <v>73</v>
      </c>
      <c r="E499" s="2">
        <f t="shared" si="10"/>
        <v>0.37823834196891193</v>
      </c>
      <c r="F499" s="4" t="s">
        <v>504</v>
      </c>
      <c r="G499" t="s">
        <v>3721</v>
      </c>
      <c r="J499" s="4" t="s">
        <v>2024</v>
      </c>
    </row>
    <row r="500" spans="1:11" x14ac:dyDescent="0.55000000000000004">
      <c r="A500" s="8"/>
      <c r="B500" s="8" t="s">
        <v>1872</v>
      </c>
      <c r="C500" s="8" t="s">
        <v>460</v>
      </c>
      <c r="D500" s="10">
        <v>74</v>
      </c>
      <c r="E500" s="9">
        <f t="shared" si="10"/>
        <v>0.38341968911917096</v>
      </c>
      <c r="F500" s="10" t="s">
        <v>310</v>
      </c>
      <c r="G500" s="10" t="s">
        <v>3742</v>
      </c>
      <c r="H500" s="8">
        <v>43</v>
      </c>
      <c r="I500" s="8"/>
      <c r="J500" s="10" t="s">
        <v>531</v>
      </c>
      <c r="K500" s="8"/>
    </row>
    <row r="501" spans="1:11" x14ac:dyDescent="0.55000000000000004">
      <c r="B501" t="s">
        <v>1872</v>
      </c>
      <c r="C501" t="s">
        <v>460</v>
      </c>
      <c r="D501" s="4">
        <v>75</v>
      </c>
      <c r="E501" s="2">
        <f t="shared" si="10"/>
        <v>0.38860103626943004</v>
      </c>
      <c r="F501" s="4" t="s">
        <v>508</v>
      </c>
      <c r="G501" s="4" t="s">
        <v>3751</v>
      </c>
      <c r="H501">
        <v>44</v>
      </c>
      <c r="J501" s="4" t="s">
        <v>509</v>
      </c>
    </row>
    <row r="502" spans="1:11" x14ac:dyDescent="0.55000000000000004">
      <c r="B502" t="s">
        <v>1872</v>
      </c>
      <c r="C502" t="s">
        <v>460</v>
      </c>
      <c r="D502" s="4">
        <v>76</v>
      </c>
      <c r="E502" s="2">
        <f t="shared" si="10"/>
        <v>0.39378238341968913</v>
      </c>
      <c r="F502" s="4" t="s">
        <v>276</v>
      </c>
      <c r="G502" t="s">
        <v>3751</v>
      </c>
      <c r="J502" s="4" t="s">
        <v>582</v>
      </c>
    </row>
    <row r="503" spans="1:11" x14ac:dyDescent="0.55000000000000004">
      <c r="B503" t="s">
        <v>1872</v>
      </c>
      <c r="C503" t="s">
        <v>460</v>
      </c>
      <c r="D503" s="4">
        <v>77</v>
      </c>
      <c r="E503" s="2">
        <f t="shared" si="10"/>
        <v>0.39896373056994816</v>
      </c>
      <c r="F503" s="4" t="s">
        <v>300</v>
      </c>
      <c r="G503" s="4" t="s">
        <v>3751</v>
      </c>
      <c r="J503" s="4" t="s">
        <v>541</v>
      </c>
    </row>
    <row r="504" spans="1:11" x14ac:dyDescent="0.55000000000000004">
      <c r="B504" t="s">
        <v>1872</v>
      </c>
      <c r="C504" t="s">
        <v>460</v>
      </c>
      <c r="D504" s="4">
        <v>78</v>
      </c>
      <c r="E504" s="2">
        <f t="shared" si="10"/>
        <v>0.40414507772020725</v>
      </c>
      <c r="F504" s="4" t="s">
        <v>254</v>
      </c>
      <c r="G504" s="4" t="s">
        <v>3751</v>
      </c>
      <c r="J504" s="4" t="s">
        <v>1666</v>
      </c>
    </row>
    <row r="505" spans="1:11" x14ac:dyDescent="0.55000000000000004">
      <c r="B505" t="s">
        <v>1872</v>
      </c>
      <c r="C505" t="s">
        <v>460</v>
      </c>
      <c r="D505" s="4">
        <v>79</v>
      </c>
      <c r="E505" s="2">
        <f t="shared" si="10"/>
        <v>0.40932642487046633</v>
      </c>
      <c r="F505" s="4" t="s">
        <v>274</v>
      </c>
      <c r="G505" s="4" t="s">
        <v>3751</v>
      </c>
      <c r="J505" s="4" t="s">
        <v>548</v>
      </c>
    </row>
    <row r="506" spans="1:11" x14ac:dyDescent="0.55000000000000004">
      <c r="B506" t="s">
        <v>1872</v>
      </c>
      <c r="C506" t="s">
        <v>460</v>
      </c>
      <c r="D506" s="4">
        <v>80</v>
      </c>
      <c r="E506" s="2">
        <f t="shared" si="10"/>
        <v>0.41450777202072536</v>
      </c>
      <c r="F506" s="4" t="s">
        <v>274</v>
      </c>
      <c r="G506" s="4" t="s">
        <v>3751</v>
      </c>
      <c r="J506" s="4" t="s">
        <v>1796</v>
      </c>
    </row>
    <row r="507" spans="1:11" x14ac:dyDescent="0.55000000000000004">
      <c r="B507" t="s">
        <v>1872</v>
      </c>
      <c r="C507" t="s">
        <v>460</v>
      </c>
      <c r="D507" s="4">
        <v>81</v>
      </c>
      <c r="E507" s="2">
        <f t="shared" si="10"/>
        <v>0.41968911917098445</v>
      </c>
      <c r="F507" s="4" t="s">
        <v>274</v>
      </c>
      <c r="G507" s="4" t="s">
        <v>3751</v>
      </c>
      <c r="J507" s="4" t="s">
        <v>1650</v>
      </c>
    </row>
    <row r="508" spans="1:11" x14ac:dyDescent="0.55000000000000004">
      <c r="B508" t="s">
        <v>1872</v>
      </c>
      <c r="C508" t="s">
        <v>460</v>
      </c>
      <c r="D508" s="4">
        <v>82</v>
      </c>
      <c r="E508" s="2">
        <f t="shared" si="10"/>
        <v>0.42487046632124353</v>
      </c>
      <c r="F508" s="4" t="s">
        <v>313</v>
      </c>
      <c r="G508" s="4" t="s">
        <v>3751</v>
      </c>
      <c r="J508" s="4" t="s">
        <v>536</v>
      </c>
    </row>
    <row r="509" spans="1:11" x14ac:dyDescent="0.55000000000000004">
      <c r="B509" t="s">
        <v>1872</v>
      </c>
      <c r="C509" t="s">
        <v>460</v>
      </c>
      <c r="D509" s="4">
        <v>83</v>
      </c>
      <c r="E509" s="2">
        <f t="shared" si="10"/>
        <v>0.43005181347150256</v>
      </c>
      <c r="F509" s="4" t="s">
        <v>305</v>
      </c>
      <c r="G509" s="4" t="s">
        <v>3748</v>
      </c>
      <c r="J509" s="4" t="s">
        <v>2025</v>
      </c>
    </row>
    <row r="510" spans="1:11" x14ac:dyDescent="0.55000000000000004">
      <c r="B510" t="s">
        <v>1872</v>
      </c>
      <c r="C510" t="s">
        <v>460</v>
      </c>
      <c r="D510" s="4">
        <v>84</v>
      </c>
      <c r="E510" s="2">
        <f t="shared" si="10"/>
        <v>0.43523316062176165</v>
      </c>
      <c r="F510" s="4" t="s">
        <v>612</v>
      </c>
      <c r="G510" t="s">
        <v>3721</v>
      </c>
      <c r="J510" s="4" t="s">
        <v>1634</v>
      </c>
    </row>
    <row r="511" spans="1:11" x14ac:dyDescent="0.55000000000000004">
      <c r="B511" t="s">
        <v>1872</v>
      </c>
      <c r="C511" t="s">
        <v>460</v>
      </c>
      <c r="D511" s="4">
        <v>85</v>
      </c>
      <c r="E511" s="2">
        <f t="shared" si="10"/>
        <v>0.44041450777202074</v>
      </c>
      <c r="F511" s="4" t="s">
        <v>305</v>
      </c>
      <c r="G511" s="4" t="s">
        <v>3748</v>
      </c>
      <c r="J511" s="4" t="s">
        <v>544</v>
      </c>
    </row>
    <row r="512" spans="1:11" x14ac:dyDescent="0.55000000000000004">
      <c r="B512" t="s">
        <v>1872</v>
      </c>
      <c r="C512" t="s">
        <v>460</v>
      </c>
      <c r="D512" s="4">
        <v>86</v>
      </c>
      <c r="E512" s="2">
        <f t="shared" si="10"/>
        <v>0.44559585492227977</v>
      </c>
      <c r="F512" s="4" t="s">
        <v>474</v>
      </c>
      <c r="G512" t="s">
        <v>3751</v>
      </c>
      <c r="J512" s="4" t="s">
        <v>533</v>
      </c>
    </row>
    <row r="513" spans="1:11" x14ac:dyDescent="0.55000000000000004">
      <c r="B513" t="s">
        <v>1872</v>
      </c>
      <c r="C513" t="s">
        <v>460</v>
      </c>
      <c r="D513" s="4">
        <v>87</v>
      </c>
      <c r="E513" s="2">
        <f t="shared" si="10"/>
        <v>0.45077720207253885</v>
      </c>
      <c r="F513" s="4" t="s">
        <v>274</v>
      </c>
      <c r="G513" s="4" t="s">
        <v>3751</v>
      </c>
      <c r="J513" s="4" t="s">
        <v>600</v>
      </c>
    </row>
    <row r="514" spans="1:11" x14ac:dyDescent="0.55000000000000004">
      <c r="A514" s="8"/>
      <c r="B514" s="8" t="s">
        <v>1872</v>
      </c>
      <c r="C514" s="8" t="s">
        <v>460</v>
      </c>
      <c r="D514" s="10">
        <v>88</v>
      </c>
      <c r="E514" s="9">
        <f t="shared" si="10"/>
        <v>0.45595854922279794</v>
      </c>
      <c r="F514" s="10" t="s">
        <v>310</v>
      </c>
      <c r="G514" s="10" t="s">
        <v>3742</v>
      </c>
      <c r="H514" s="8"/>
      <c r="I514" s="8"/>
      <c r="J514" s="10" t="s">
        <v>1799</v>
      </c>
      <c r="K514" s="8"/>
    </row>
    <row r="515" spans="1:11" x14ac:dyDescent="0.55000000000000004">
      <c r="B515" t="s">
        <v>1872</v>
      </c>
      <c r="C515" t="s">
        <v>460</v>
      </c>
      <c r="D515" s="4">
        <v>89</v>
      </c>
      <c r="E515" s="2">
        <f t="shared" si="10"/>
        <v>0.46113989637305697</v>
      </c>
      <c r="F515" s="4" t="s">
        <v>264</v>
      </c>
      <c r="G515" s="4" t="s">
        <v>3751</v>
      </c>
      <c r="J515" s="4" t="s">
        <v>593</v>
      </c>
    </row>
    <row r="516" spans="1:11" x14ac:dyDescent="0.55000000000000004">
      <c r="B516" t="s">
        <v>1872</v>
      </c>
      <c r="C516" t="s">
        <v>460</v>
      </c>
      <c r="D516" s="4">
        <v>90</v>
      </c>
      <c r="E516" s="2">
        <f t="shared" si="10"/>
        <v>0.46632124352331605</v>
      </c>
      <c r="F516" s="4" t="s">
        <v>326</v>
      </c>
      <c r="G516" s="4" t="s">
        <v>3751</v>
      </c>
      <c r="J516" s="4" t="s">
        <v>2026</v>
      </c>
    </row>
    <row r="517" spans="1:11" x14ac:dyDescent="0.55000000000000004">
      <c r="B517" t="s">
        <v>1872</v>
      </c>
      <c r="C517" t="s">
        <v>460</v>
      </c>
      <c r="D517" s="4">
        <v>91</v>
      </c>
      <c r="E517" s="2">
        <f t="shared" si="10"/>
        <v>0.47150259067357514</v>
      </c>
      <c r="F517" s="4" t="s">
        <v>254</v>
      </c>
      <c r="G517" s="4" t="s">
        <v>3751</v>
      </c>
      <c r="J517" s="4" t="s">
        <v>560</v>
      </c>
    </row>
    <row r="518" spans="1:11" x14ac:dyDescent="0.55000000000000004">
      <c r="B518" t="s">
        <v>1872</v>
      </c>
      <c r="C518" t="s">
        <v>460</v>
      </c>
      <c r="D518" s="4">
        <v>92</v>
      </c>
      <c r="E518" s="2">
        <f t="shared" si="10"/>
        <v>0.47668393782383417</v>
      </c>
      <c r="F518" s="4" t="s">
        <v>252</v>
      </c>
      <c r="G518" s="4" t="s">
        <v>3751</v>
      </c>
      <c r="J518" s="4" t="s">
        <v>1628</v>
      </c>
    </row>
    <row r="519" spans="1:11" x14ac:dyDescent="0.55000000000000004">
      <c r="B519" t="s">
        <v>1872</v>
      </c>
      <c r="C519" t="s">
        <v>460</v>
      </c>
      <c r="D519" s="4">
        <v>93</v>
      </c>
      <c r="E519" s="2">
        <f t="shared" si="10"/>
        <v>0.48186528497409326</v>
      </c>
      <c r="F519" s="4" t="s">
        <v>254</v>
      </c>
      <c r="G519" s="4" t="s">
        <v>3751</v>
      </c>
      <c r="J519" s="4" t="s">
        <v>1667</v>
      </c>
    </row>
    <row r="520" spans="1:11" x14ac:dyDescent="0.55000000000000004">
      <c r="B520" t="s">
        <v>1872</v>
      </c>
      <c r="C520" t="s">
        <v>460</v>
      </c>
      <c r="D520" s="4">
        <v>94</v>
      </c>
      <c r="E520" s="2">
        <f t="shared" si="10"/>
        <v>0.48704663212435234</v>
      </c>
      <c r="F520" s="4" t="s">
        <v>254</v>
      </c>
      <c r="G520" s="4" t="s">
        <v>3751</v>
      </c>
      <c r="J520" s="4" t="s">
        <v>501</v>
      </c>
    </row>
    <row r="521" spans="1:11" x14ac:dyDescent="0.55000000000000004">
      <c r="B521" t="s">
        <v>1872</v>
      </c>
      <c r="C521" t="s">
        <v>460</v>
      </c>
      <c r="D521" s="4">
        <v>95</v>
      </c>
      <c r="E521" s="2">
        <f t="shared" si="10"/>
        <v>0.49222797927461137</v>
      </c>
      <c r="F521" s="4" t="s">
        <v>330</v>
      </c>
      <c r="G521" s="4" t="s">
        <v>3751</v>
      </c>
      <c r="H521">
        <v>45</v>
      </c>
      <c r="J521" s="4" t="s">
        <v>601</v>
      </c>
    </row>
    <row r="522" spans="1:11" x14ac:dyDescent="0.55000000000000004">
      <c r="B522" t="s">
        <v>1872</v>
      </c>
      <c r="C522" t="s">
        <v>460</v>
      </c>
      <c r="D522" s="4">
        <v>96</v>
      </c>
      <c r="E522" s="2">
        <f t="shared" si="10"/>
        <v>0.49740932642487046</v>
      </c>
      <c r="F522" s="4" t="s">
        <v>418</v>
      </c>
      <c r="G522" s="4" t="s">
        <v>3721</v>
      </c>
      <c r="J522" s="4" t="s">
        <v>2027</v>
      </c>
    </row>
    <row r="523" spans="1:11" x14ac:dyDescent="0.55000000000000004">
      <c r="B523" t="s">
        <v>1872</v>
      </c>
      <c r="C523" t="s">
        <v>460</v>
      </c>
      <c r="D523" s="4">
        <v>97</v>
      </c>
      <c r="E523" s="2">
        <f t="shared" si="10"/>
        <v>0.50259067357512954</v>
      </c>
      <c r="F523" s="4" t="s">
        <v>1159</v>
      </c>
      <c r="G523" s="4" t="s">
        <v>3722</v>
      </c>
      <c r="H523">
        <v>46</v>
      </c>
      <c r="J523" s="4" t="s">
        <v>1642</v>
      </c>
    </row>
    <row r="524" spans="1:11" x14ac:dyDescent="0.55000000000000004">
      <c r="B524" t="s">
        <v>1872</v>
      </c>
      <c r="C524" t="s">
        <v>460</v>
      </c>
      <c r="D524" s="4">
        <v>98</v>
      </c>
      <c r="E524" s="2">
        <f t="shared" si="10"/>
        <v>0.50777202072538863</v>
      </c>
      <c r="F524" s="4" t="s">
        <v>508</v>
      </c>
      <c r="G524" s="4" t="s">
        <v>3751</v>
      </c>
      <c r="J524" s="4" t="s">
        <v>552</v>
      </c>
    </row>
    <row r="525" spans="1:11" x14ac:dyDescent="0.55000000000000004">
      <c r="B525" t="s">
        <v>1872</v>
      </c>
      <c r="C525" t="s">
        <v>460</v>
      </c>
      <c r="D525" s="4">
        <v>99</v>
      </c>
      <c r="E525" s="2">
        <f t="shared" si="10"/>
        <v>0.51295336787564771</v>
      </c>
      <c r="F525" s="4" t="s">
        <v>394</v>
      </c>
      <c r="G525" s="4" t="s">
        <v>3751</v>
      </c>
      <c r="H525">
        <v>47</v>
      </c>
      <c r="J525" s="4" t="s">
        <v>553</v>
      </c>
    </row>
    <row r="526" spans="1:11" x14ac:dyDescent="0.55000000000000004">
      <c r="B526" t="s">
        <v>1872</v>
      </c>
      <c r="C526" t="s">
        <v>460</v>
      </c>
      <c r="D526" s="4">
        <v>100</v>
      </c>
      <c r="E526" s="2">
        <f t="shared" si="10"/>
        <v>0.51813471502590669</v>
      </c>
      <c r="F526" s="4" t="s">
        <v>1088</v>
      </c>
      <c r="G526" s="4" t="s">
        <v>3742</v>
      </c>
      <c r="J526" s="4" t="s">
        <v>1615</v>
      </c>
    </row>
    <row r="527" spans="1:11" x14ac:dyDescent="0.55000000000000004">
      <c r="B527" t="s">
        <v>1872</v>
      </c>
      <c r="C527" t="s">
        <v>460</v>
      </c>
      <c r="D527" s="4">
        <v>101</v>
      </c>
      <c r="E527" s="2">
        <f t="shared" si="10"/>
        <v>0.52331606217616577</v>
      </c>
      <c r="F527" s="4" t="s">
        <v>262</v>
      </c>
      <c r="G527" t="s">
        <v>3748</v>
      </c>
      <c r="J527" s="4" t="s">
        <v>1632</v>
      </c>
    </row>
    <row r="528" spans="1:11" x14ac:dyDescent="0.55000000000000004">
      <c r="B528" t="s">
        <v>1872</v>
      </c>
      <c r="C528" t="s">
        <v>460</v>
      </c>
      <c r="D528" s="4">
        <v>102</v>
      </c>
      <c r="E528" s="2">
        <f t="shared" si="10"/>
        <v>0.52849740932642486</v>
      </c>
      <c r="F528" s="4" t="s">
        <v>305</v>
      </c>
      <c r="G528" s="4" t="s">
        <v>3748</v>
      </c>
      <c r="J528" s="4" t="s">
        <v>2028</v>
      </c>
    </row>
    <row r="529" spans="2:10" x14ac:dyDescent="0.55000000000000004">
      <c r="B529" t="s">
        <v>1872</v>
      </c>
      <c r="C529" t="s">
        <v>460</v>
      </c>
      <c r="D529" s="4">
        <v>103</v>
      </c>
      <c r="E529" s="2">
        <f t="shared" si="10"/>
        <v>0.53367875647668395</v>
      </c>
      <c r="F529" s="4" t="s">
        <v>254</v>
      </c>
      <c r="G529" s="4" t="s">
        <v>3751</v>
      </c>
      <c r="J529" s="4" t="s">
        <v>565</v>
      </c>
    </row>
    <row r="530" spans="2:10" x14ac:dyDescent="0.55000000000000004">
      <c r="B530" t="s">
        <v>1872</v>
      </c>
      <c r="C530" t="s">
        <v>460</v>
      </c>
      <c r="D530" s="4">
        <v>104</v>
      </c>
      <c r="E530" s="2">
        <f t="shared" si="10"/>
        <v>0.53886010362694303</v>
      </c>
      <c r="F530" s="4" t="s">
        <v>256</v>
      </c>
      <c r="G530" s="4" t="s">
        <v>3751</v>
      </c>
      <c r="H530">
        <v>48</v>
      </c>
      <c r="J530" s="4" t="s">
        <v>2029</v>
      </c>
    </row>
    <row r="531" spans="2:10" x14ac:dyDescent="0.55000000000000004">
      <c r="B531" t="s">
        <v>1872</v>
      </c>
      <c r="C531" t="s">
        <v>460</v>
      </c>
      <c r="D531" s="4">
        <v>105</v>
      </c>
      <c r="E531" s="2">
        <f t="shared" si="10"/>
        <v>0.54404145077720212</v>
      </c>
      <c r="F531" s="4" t="s">
        <v>256</v>
      </c>
      <c r="G531" s="4" t="s">
        <v>3751</v>
      </c>
      <c r="J531" s="4" t="s">
        <v>599</v>
      </c>
    </row>
    <row r="532" spans="2:10" x14ac:dyDescent="0.55000000000000004">
      <c r="B532" t="s">
        <v>1872</v>
      </c>
      <c r="C532" t="s">
        <v>460</v>
      </c>
      <c r="D532" s="4">
        <v>106</v>
      </c>
      <c r="E532" s="2">
        <f t="shared" si="10"/>
        <v>0.54922279792746109</v>
      </c>
      <c r="F532" s="4" t="s">
        <v>474</v>
      </c>
      <c r="G532" t="s">
        <v>3751</v>
      </c>
      <c r="J532" s="4" t="s">
        <v>1795</v>
      </c>
    </row>
    <row r="533" spans="2:10" x14ac:dyDescent="0.55000000000000004">
      <c r="B533" t="s">
        <v>1872</v>
      </c>
      <c r="C533" t="s">
        <v>460</v>
      </c>
      <c r="D533" s="4">
        <v>107</v>
      </c>
      <c r="E533" s="2">
        <f t="shared" si="10"/>
        <v>0.55440414507772018</v>
      </c>
      <c r="F533" s="4" t="s">
        <v>252</v>
      </c>
      <c r="G533" s="4" t="s">
        <v>3751</v>
      </c>
      <c r="J533" s="4" t="s">
        <v>1651</v>
      </c>
    </row>
    <row r="534" spans="2:10" x14ac:dyDescent="0.55000000000000004">
      <c r="B534" t="s">
        <v>1872</v>
      </c>
      <c r="C534" t="s">
        <v>460</v>
      </c>
      <c r="D534" s="4">
        <v>108</v>
      </c>
      <c r="E534" s="2">
        <f t="shared" si="10"/>
        <v>0.55958549222797926</v>
      </c>
      <c r="F534" s="4" t="s">
        <v>276</v>
      </c>
      <c r="G534" t="s">
        <v>3751</v>
      </c>
      <c r="J534" s="4" t="s">
        <v>2030</v>
      </c>
    </row>
    <row r="535" spans="2:10" x14ac:dyDescent="0.55000000000000004">
      <c r="B535" t="s">
        <v>1872</v>
      </c>
      <c r="C535" t="s">
        <v>460</v>
      </c>
      <c r="D535" s="4">
        <v>109</v>
      </c>
      <c r="E535" s="2">
        <f t="shared" si="10"/>
        <v>0.56476683937823835</v>
      </c>
      <c r="F535" s="4" t="s">
        <v>300</v>
      </c>
      <c r="G535" s="4" t="s">
        <v>3751</v>
      </c>
      <c r="J535" s="4" t="s">
        <v>1649</v>
      </c>
    </row>
    <row r="536" spans="2:10" x14ac:dyDescent="0.55000000000000004">
      <c r="B536" t="s">
        <v>1872</v>
      </c>
      <c r="C536" t="s">
        <v>460</v>
      </c>
      <c r="D536" s="4">
        <v>110</v>
      </c>
      <c r="E536" s="2">
        <f t="shared" si="10"/>
        <v>0.56994818652849744</v>
      </c>
      <c r="F536" s="4" t="s">
        <v>252</v>
      </c>
      <c r="G536" s="4" t="s">
        <v>3751</v>
      </c>
      <c r="J536" s="4" t="s">
        <v>555</v>
      </c>
    </row>
    <row r="537" spans="2:10" x14ac:dyDescent="0.55000000000000004">
      <c r="B537" t="s">
        <v>1872</v>
      </c>
      <c r="C537" t="s">
        <v>460</v>
      </c>
      <c r="D537" s="4">
        <v>111</v>
      </c>
      <c r="E537" s="2">
        <f t="shared" si="10"/>
        <v>0.57512953367875652</v>
      </c>
      <c r="F537" s="4" t="s">
        <v>254</v>
      </c>
      <c r="G537" s="4" t="s">
        <v>3751</v>
      </c>
      <c r="J537" s="4" t="s">
        <v>563</v>
      </c>
    </row>
    <row r="538" spans="2:10" x14ac:dyDescent="0.55000000000000004">
      <c r="B538" t="s">
        <v>1872</v>
      </c>
      <c r="C538" t="s">
        <v>460</v>
      </c>
      <c r="D538" s="4">
        <v>112</v>
      </c>
      <c r="E538" s="2">
        <f t="shared" si="10"/>
        <v>0.5803108808290155</v>
      </c>
      <c r="F538" s="4" t="s">
        <v>254</v>
      </c>
      <c r="G538" s="4" t="s">
        <v>3751</v>
      </c>
      <c r="J538" s="4" t="s">
        <v>605</v>
      </c>
    </row>
    <row r="539" spans="2:10" x14ac:dyDescent="0.55000000000000004">
      <c r="B539" t="s">
        <v>1872</v>
      </c>
      <c r="C539" t="s">
        <v>460</v>
      </c>
      <c r="D539" s="4">
        <v>113</v>
      </c>
      <c r="E539" s="2">
        <f t="shared" si="10"/>
        <v>0.58549222797927458</v>
      </c>
      <c r="F539" s="4" t="s">
        <v>614</v>
      </c>
      <c r="G539" s="4" t="s">
        <v>3751</v>
      </c>
      <c r="H539">
        <v>49</v>
      </c>
      <c r="J539" s="4" t="s">
        <v>2031</v>
      </c>
    </row>
    <row r="540" spans="2:10" x14ac:dyDescent="0.55000000000000004">
      <c r="B540" t="s">
        <v>1872</v>
      </c>
      <c r="C540" t="s">
        <v>460</v>
      </c>
      <c r="D540" s="4">
        <v>114</v>
      </c>
      <c r="E540" s="2">
        <f t="shared" si="10"/>
        <v>0.59067357512953367</v>
      </c>
      <c r="F540" s="4" t="s">
        <v>254</v>
      </c>
      <c r="G540" s="4" t="s">
        <v>3751</v>
      </c>
      <c r="J540" s="4" t="s">
        <v>2032</v>
      </c>
    </row>
    <row r="541" spans="2:10" x14ac:dyDescent="0.55000000000000004">
      <c r="B541" t="s">
        <v>1872</v>
      </c>
      <c r="C541" t="s">
        <v>460</v>
      </c>
      <c r="D541" s="4">
        <v>115</v>
      </c>
      <c r="E541" s="2">
        <f t="shared" si="10"/>
        <v>0.59585492227979275</v>
      </c>
      <c r="F541" s="4" t="s">
        <v>252</v>
      </c>
      <c r="G541" s="4" t="s">
        <v>3751</v>
      </c>
      <c r="J541" s="4" t="s">
        <v>1647</v>
      </c>
    </row>
    <row r="542" spans="2:10" x14ac:dyDescent="0.55000000000000004">
      <c r="B542" t="s">
        <v>1872</v>
      </c>
      <c r="C542" t="s">
        <v>460</v>
      </c>
      <c r="D542" s="4">
        <v>116</v>
      </c>
      <c r="E542" s="2">
        <f t="shared" si="10"/>
        <v>0.60103626943005184</v>
      </c>
      <c r="F542" s="4" t="s">
        <v>315</v>
      </c>
      <c r="G542" t="s">
        <v>3751</v>
      </c>
      <c r="J542" s="4" t="s">
        <v>591</v>
      </c>
    </row>
    <row r="543" spans="2:10" x14ac:dyDescent="0.55000000000000004">
      <c r="B543" t="s">
        <v>1872</v>
      </c>
      <c r="C543" t="s">
        <v>460</v>
      </c>
      <c r="D543" s="4">
        <v>117</v>
      </c>
      <c r="E543" s="2">
        <f t="shared" si="10"/>
        <v>0.60621761658031093</v>
      </c>
      <c r="F543" s="4" t="s">
        <v>504</v>
      </c>
      <c r="G543" t="s">
        <v>3721</v>
      </c>
      <c r="J543" s="4" t="s">
        <v>602</v>
      </c>
    </row>
    <row r="544" spans="2:10" x14ac:dyDescent="0.55000000000000004">
      <c r="B544" t="s">
        <v>1872</v>
      </c>
      <c r="C544" t="s">
        <v>460</v>
      </c>
      <c r="D544">
        <v>118</v>
      </c>
      <c r="E544" s="2">
        <f t="shared" si="10"/>
        <v>0.6113989637305699</v>
      </c>
      <c r="F544" s="4" t="s">
        <v>183</v>
      </c>
      <c r="G544" s="4" t="s">
        <v>3751</v>
      </c>
      <c r="H544">
        <v>50</v>
      </c>
      <c r="J544" t="s">
        <v>1801</v>
      </c>
    </row>
    <row r="545" spans="1:11" x14ac:dyDescent="0.55000000000000004">
      <c r="B545" t="s">
        <v>1872</v>
      </c>
      <c r="C545" t="s">
        <v>460</v>
      </c>
      <c r="D545">
        <v>119</v>
      </c>
      <c r="E545" s="2">
        <f t="shared" si="10"/>
        <v>0.61658031088082899</v>
      </c>
      <c r="F545" s="4" t="s">
        <v>18</v>
      </c>
      <c r="G545" s="4" t="s">
        <v>3751</v>
      </c>
      <c r="J545" t="s">
        <v>1639</v>
      </c>
    </row>
    <row r="546" spans="1:11" x14ac:dyDescent="0.55000000000000004">
      <c r="B546" t="s">
        <v>1872</v>
      </c>
      <c r="C546" t="s">
        <v>460</v>
      </c>
      <c r="D546">
        <v>120</v>
      </c>
      <c r="E546" s="2">
        <f t="shared" si="10"/>
        <v>0.62176165803108807</v>
      </c>
      <c r="F546" s="4" t="s">
        <v>60</v>
      </c>
      <c r="G546" s="4" t="s">
        <v>3751</v>
      </c>
      <c r="J546" t="s">
        <v>1671</v>
      </c>
    </row>
    <row r="547" spans="1:11" x14ac:dyDescent="0.55000000000000004">
      <c r="B547" t="s">
        <v>1872</v>
      </c>
      <c r="C547" t="s">
        <v>460</v>
      </c>
      <c r="D547">
        <v>121</v>
      </c>
      <c r="E547" s="2">
        <f t="shared" si="10"/>
        <v>0.62694300518134716</v>
      </c>
      <c r="F547" s="4" t="s">
        <v>11</v>
      </c>
      <c r="G547" s="4" t="s">
        <v>3751</v>
      </c>
      <c r="J547" t="s">
        <v>2033</v>
      </c>
    </row>
    <row r="548" spans="1:11" x14ac:dyDescent="0.55000000000000004">
      <c r="B548" t="s">
        <v>1872</v>
      </c>
      <c r="C548" t="s">
        <v>460</v>
      </c>
      <c r="D548">
        <v>122</v>
      </c>
      <c r="E548" s="2">
        <f t="shared" si="10"/>
        <v>0.63212435233160624</v>
      </c>
      <c r="F548" s="4" t="s">
        <v>21</v>
      </c>
      <c r="G548" s="4" t="s">
        <v>3751</v>
      </c>
      <c r="J548" t="s">
        <v>542</v>
      </c>
    </row>
    <row r="549" spans="1:11" x14ac:dyDescent="0.55000000000000004">
      <c r="B549" t="s">
        <v>1872</v>
      </c>
      <c r="C549" t="s">
        <v>460</v>
      </c>
      <c r="D549">
        <v>123</v>
      </c>
      <c r="E549" s="2">
        <f t="shared" si="10"/>
        <v>0.63730569948186533</v>
      </c>
      <c r="F549" s="4" t="s">
        <v>305</v>
      </c>
      <c r="G549" s="4" t="s">
        <v>3748</v>
      </c>
      <c r="J549" t="s">
        <v>1797</v>
      </c>
    </row>
    <row r="550" spans="1:11" x14ac:dyDescent="0.55000000000000004">
      <c r="B550" t="s">
        <v>1872</v>
      </c>
      <c r="C550" t="s">
        <v>460</v>
      </c>
      <c r="D550">
        <v>124</v>
      </c>
      <c r="E550" s="2">
        <f t="shared" si="10"/>
        <v>0.6424870466321243</v>
      </c>
      <c r="F550" s="4" t="s">
        <v>494</v>
      </c>
      <c r="G550" s="4" t="s">
        <v>3751</v>
      </c>
      <c r="J550" t="s">
        <v>2034</v>
      </c>
    </row>
    <row r="551" spans="1:11" x14ac:dyDescent="0.55000000000000004">
      <c r="B551" t="s">
        <v>1872</v>
      </c>
      <c r="C551" t="s">
        <v>460</v>
      </c>
      <c r="D551">
        <v>125</v>
      </c>
      <c r="E551" s="2">
        <f t="shared" si="10"/>
        <v>0.64766839378238339</v>
      </c>
      <c r="F551" s="4" t="s">
        <v>305</v>
      </c>
      <c r="G551" s="4" t="s">
        <v>3748</v>
      </c>
      <c r="J551" t="s">
        <v>1803</v>
      </c>
    </row>
    <row r="552" spans="1:11" x14ac:dyDescent="0.55000000000000004">
      <c r="B552" t="s">
        <v>1872</v>
      </c>
      <c r="C552" t="s">
        <v>460</v>
      </c>
      <c r="D552">
        <v>126</v>
      </c>
      <c r="E552" s="2">
        <f t="shared" si="10"/>
        <v>0.65284974093264247</v>
      </c>
      <c r="F552" s="4" t="s">
        <v>315</v>
      </c>
      <c r="G552" t="s">
        <v>3751</v>
      </c>
      <c r="J552" t="s">
        <v>1800</v>
      </c>
    </row>
    <row r="553" spans="1:11" x14ac:dyDescent="0.55000000000000004">
      <c r="A553" s="8"/>
      <c r="B553" s="8" t="s">
        <v>1872</v>
      </c>
      <c r="C553" s="8" t="s">
        <v>460</v>
      </c>
      <c r="D553" s="8">
        <v>127</v>
      </c>
      <c r="E553" s="9">
        <f t="shared" si="10"/>
        <v>0.65803108808290156</v>
      </c>
      <c r="F553" s="10" t="s">
        <v>310</v>
      </c>
      <c r="G553" s="10" t="s">
        <v>3742</v>
      </c>
      <c r="H553" s="8"/>
      <c r="I553" s="8"/>
      <c r="J553" s="8" t="s">
        <v>1630</v>
      </c>
      <c r="K553" s="8"/>
    </row>
    <row r="554" spans="1:11" x14ac:dyDescent="0.55000000000000004">
      <c r="B554" t="s">
        <v>1872</v>
      </c>
      <c r="C554" t="s">
        <v>460</v>
      </c>
      <c r="D554">
        <v>128</v>
      </c>
      <c r="E554" s="2">
        <f t="shared" si="10"/>
        <v>0.66321243523316065</v>
      </c>
      <c r="F554" s="4" t="s">
        <v>254</v>
      </c>
      <c r="G554" s="4" t="s">
        <v>3751</v>
      </c>
      <c r="J554" t="s">
        <v>2035</v>
      </c>
    </row>
    <row r="555" spans="1:11" x14ac:dyDescent="0.55000000000000004">
      <c r="B555" t="s">
        <v>1872</v>
      </c>
      <c r="C555" t="s">
        <v>460</v>
      </c>
      <c r="D555">
        <v>129</v>
      </c>
      <c r="E555" s="2">
        <f t="shared" si="10"/>
        <v>0.66839378238341973</v>
      </c>
      <c r="F555" s="4" t="s">
        <v>282</v>
      </c>
      <c r="G555" s="4" t="s">
        <v>3751</v>
      </c>
      <c r="J555" t="s">
        <v>1644</v>
      </c>
    </row>
    <row r="556" spans="1:11" x14ac:dyDescent="0.55000000000000004">
      <c r="B556" t="s">
        <v>1872</v>
      </c>
      <c r="C556" t="s">
        <v>460</v>
      </c>
      <c r="D556">
        <v>130</v>
      </c>
      <c r="E556" s="2">
        <f t="shared" ref="E556:E619" si="11">D556/193</f>
        <v>0.67357512953367871</v>
      </c>
      <c r="F556" s="4" t="s">
        <v>422</v>
      </c>
      <c r="G556" s="4" t="s">
        <v>3751</v>
      </c>
      <c r="H556">
        <v>51</v>
      </c>
      <c r="J556" t="s">
        <v>2036</v>
      </c>
    </row>
    <row r="557" spans="1:11" x14ac:dyDescent="0.55000000000000004">
      <c r="B557" t="s">
        <v>1872</v>
      </c>
      <c r="C557" t="s">
        <v>460</v>
      </c>
      <c r="D557">
        <v>131</v>
      </c>
      <c r="E557" s="2">
        <f t="shared" si="11"/>
        <v>0.67875647668393779</v>
      </c>
      <c r="F557" s="4" t="s">
        <v>274</v>
      </c>
      <c r="G557" s="4" t="s">
        <v>3751</v>
      </c>
      <c r="J557" t="s">
        <v>1648</v>
      </c>
    </row>
    <row r="558" spans="1:11" x14ac:dyDescent="0.55000000000000004">
      <c r="B558" t="s">
        <v>1872</v>
      </c>
      <c r="C558" t="s">
        <v>460</v>
      </c>
      <c r="D558">
        <v>132</v>
      </c>
      <c r="E558" s="2">
        <f t="shared" si="11"/>
        <v>0.68393782383419688</v>
      </c>
      <c r="F558" s="4" t="s">
        <v>583</v>
      </c>
      <c r="G558" s="4" t="s">
        <v>3751</v>
      </c>
      <c r="H558">
        <v>52</v>
      </c>
      <c r="J558" t="s">
        <v>584</v>
      </c>
    </row>
    <row r="559" spans="1:11" x14ac:dyDescent="0.55000000000000004">
      <c r="B559" t="s">
        <v>1872</v>
      </c>
      <c r="C559" t="s">
        <v>460</v>
      </c>
      <c r="D559">
        <v>133</v>
      </c>
      <c r="E559" s="2">
        <f t="shared" si="11"/>
        <v>0.68911917098445596</v>
      </c>
      <c r="F559" s="4" t="s">
        <v>474</v>
      </c>
      <c r="G559" t="s">
        <v>3751</v>
      </c>
      <c r="J559" t="s">
        <v>2037</v>
      </c>
    </row>
    <row r="560" spans="1:11" x14ac:dyDescent="0.55000000000000004">
      <c r="B560" t="s">
        <v>1872</v>
      </c>
      <c r="C560" t="s">
        <v>460</v>
      </c>
      <c r="D560">
        <v>134</v>
      </c>
      <c r="E560" s="2">
        <f t="shared" si="11"/>
        <v>0.69430051813471505</v>
      </c>
      <c r="F560" s="4" t="s">
        <v>264</v>
      </c>
      <c r="G560" s="4" t="s">
        <v>3751</v>
      </c>
      <c r="J560" t="s">
        <v>1657</v>
      </c>
    </row>
    <row r="561" spans="2:10" x14ac:dyDescent="0.55000000000000004">
      <c r="B561" t="s">
        <v>1872</v>
      </c>
      <c r="C561" t="s">
        <v>460</v>
      </c>
      <c r="D561">
        <v>135</v>
      </c>
      <c r="E561" s="2">
        <f t="shared" si="11"/>
        <v>0.69948186528497414</v>
      </c>
      <c r="F561" s="4" t="s">
        <v>291</v>
      </c>
      <c r="G561" s="4" t="s">
        <v>3722</v>
      </c>
      <c r="J561" t="s">
        <v>2038</v>
      </c>
    </row>
    <row r="562" spans="2:10" x14ac:dyDescent="0.55000000000000004">
      <c r="B562" t="s">
        <v>1872</v>
      </c>
      <c r="C562" t="s">
        <v>460</v>
      </c>
      <c r="D562">
        <v>136</v>
      </c>
      <c r="E562" s="2">
        <f t="shared" si="11"/>
        <v>0.70466321243523311</v>
      </c>
      <c r="F562" s="4" t="s">
        <v>474</v>
      </c>
      <c r="G562" t="s">
        <v>3751</v>
      </c>
      <c r="J562" t="s">
        <v>2039</v>
      </c>
    </row>
    <row r="563" spans="2:10" x14ac:dyDescent="0.55000000000000004">
      <c r="B563" t="s">
        <v>1872</v>
      </c>
      <c r="C563" t="s">
        <v>460</v>
      </c>
      <c r="D563">
        <v>137</v>
      </c>
      <c r="E563" s="2">
        <f t="shared" si="11"/>
        <v>0.7098445595854922</v>
      </c>
      <c r="F563" s="4" t="s">
        <v>474</v>
      </c>
      <c r="G563" t="s">
        <v>3751</v>
      </c>
      <c r="J563" t="s">
        <v>1798</v>
      </c>
    </row>
    <row r="564" spans="2:10" x14ac:dyDescent="0.55000000000000004">
      <c r="B564" t="s">
        <v>1872</v>
      </c>
      <c r="C564" t="s">
        <v>460</v>
      </c>
      <c r="D564">
        <v>138</v>
      </c>
      <c r="E564" s="2">
        <f t="shared" si="11"/>
        <v>0.71502590673575128</v>
      </c>
      <c r="F564" s="4" t="s">
        <v>254</v>
      </c>
      <c r="G564" s="4" t="s">
        <v>3751</v>
      </c>
      <c r="J564" t="s">
        <v>2040</v>
      </c>
    </row>
    <row r="565" spans="2:10" x14ac:dyDescent="0.55000000000000004">
      <c r="B565" t="s">
        <v>1872</v>
      </c>
      <c r="C565" t="s">
        <v>460</v>
      </c>
      <c r="D565">
        <v>139</v>
      </c>
      <c r="E565" s="2">
        <f t="shared" si="11"/>
        <v>0.72020725388601037</v>
      </c>
      <c r="F565" s="4" t="s">
        <v>274</v>
      </c>
      <c r="G565" s="4" t="s">
        <v>3751</v>
      </c>
      <c r="J565" t="s">
        <v>2041</v>
      </c>
    </row>
    <row r="566" spans="2:10" x14ac:dyDescent="0.55000000000000004">
      <c r="B566" t="s">
        <v>1872</v>
      </c>
      <c r="C566" t="s">
        <v>460</v>
      </c>
      <c r="D566">
        <v>140</v>
      </c>
      <c r="E566" s="2">
        <f t="shared" si="11"/>
        <v>0.72538860103626945</v>
      </c>
      <c r="F566" s="4" t="s">
        <v>296</v>
      </c>
      <c r="G566" s="4" t="s">
        <v>3751</v>
      </c>
      <c r="J566" t="s">
        <v>579</v>
      </c>
    </row>
    <row r="567" spans="2:10" x14ac:dyDescent="0.55000000000000004">
      <c r="B567" t="s">
        <v>1872</v>
      </c>
      <c r="C567" t="s">
        <v>460</v>
      </c>
      <c r="D567">
        <v>141</v>
      </c>
      <c r="E567" s="2">
        <f t="shared" si="11"/>
        <v>0.73056994818652854</v>
      </c>
      <c r="F567" s="4" t="s">
        <v>254</v>
      </c>
      <c r="G567" s="4" t="s">
        <v>3751</v>
      </c>
      <c r="J567" t="s">
        <v>623</v>
      </c>
    </row>
    <row r="568" spans="2:10" x14ac:dyDescent="0.55000000000000004">
      <c r="B568" t="s">
        <v>1872</v>
      </c>
      <c r="C568" t="s">
        <v>460</v>
      </c>
      <c r="D568">
        <v>142</v>
      </c>
      <c r="E568" s="2">
        <f t="shared" si="11"/>
        <v>0.73575129533678751</v>
      </c>
      <c r="F568" s="4" t="s">
        <v>276</v>
      </c>
      <c r="G568" t="s">
        <v>3751</v>
      </c>
      <c r="J568" t="s">
        <v>2042</v>
      </c>
    </row>
    <row r="569" spans="2:10" x14ac:dyDescent="0.55000000000000004">
      <c r="B569" t="s">
        <v>1872</v>
      </c>
      <c r="C569" t="s">
        <v>460</v>
      </c>
      <c r="D569">
        <v>143</v>
      </c>
      <c r="E569" s="2">
        <f t="shared" si="11"/>
        <v>0.7409326424870466</v>
      </c>
      <c r="F569" s="4" t="s">
        <v>313</v>
      </c>
      <c r="G569" s="4" t="s">
        <v>3751</v>
      </c>
      <c r="J569" t="s">
        <v>619</v>
      </c>
    </row>
    <row r="570" spans="2:10" x14ac:dyDescent="0.55000000000000004">
      <c r="B570" t="s">
        <v>1872</v>
      </c>
      <c r="C570" t="s">
        <v>460</v>
      </c>
      <c r="D570">
        <v>144</v>
      </c>
      <c r="E570" s="2">
        <f t="shared" si="11"/>
        <v>0.74611398963730569</v>
      </c>
      <c r="F570" s="4" t="s">
        <v>326</v>
      </c>
      <c r="G570" s="4" t="s">
        <v>3751</v>
      </c>
      <c r="J570" t="s">
        <v>2043</v>
      </c>
    </row>
    <row r="571" spans="2:10" x14ac:dyDescent="0.55000000000000004">
      <c r="B571" t="s">
        <v>1872</v>
      </c>
      <c r="C571" t="s">
        <v>460</v>
      </c>
      <c r="D571">
        <v>145</v>
      </c>
      <c r="E571" s="2">
        <f t="shared" si="11"/>
        <v>0.75129533678756477</v>
      </c>
      <c r="F571" s="4" t="s">
        <v>254</v>
      </c>
      <c r="G571" s="4" t="s">
        <v>3751</v>
      </c>
      <c r="J571" t="s">
        <v>2044</v>
      </c>
    </row>
    <row r="572" spans="2:10" x14ac:dyDescent="0.55000000000000004">
      <c r="B572" t="s">
        <v>1872</v>
      </c>
      <c r="C572" t="s">
        <v>460</v>
      </c>
      <c r="D572">
        <v>146</v>
      </c>
      <c r="E572" s="2">
        <f t="shared" si="11"/>
        <v>0.75647668393782386</v>
      </c>
      <c r="F572" s="4" t="s">
        <v>305</v>
      </c>
      <c r="G572" s="4" t="s">
        <v>3748</v>
      </c>
      <c r="J572" t="s">
        <v>586</v>
      </c>
    </row>
    <row r="573" spans="2:10" x14ac:dyDescent="0.55000000000000004">
      <c r="B573" t="s">
        <v>1872</v>
      </c>
      <c r="C573" t="s">
        <v>460</v>
      </c>
      <c r="D573">
        <v>147</v>
      </c>
      <c r="E573" s="2">
        <f t="shared" si="11"/>
        <v>0.76165803108808294</v>
      </c>
      <c r="F573" s="4" t="s">
        <v>305</v>
      </c>
      <c r="G573" s="4" t="s">
        <v>3748</v>
      </c>
      <c r="J573" t="s">
        <v>2045</v>
      </c>
    </row>
    <row r="574" spans="2:10" x14ac:dyDescent="0.55000000000000004">
      <c r="B574" t="s">
        <v>1872</v>
      </c>
      <c r="C574" t="s">
        <v>460</v>
      </c>
      <c r="D574">
        <v>148</v>
      </c>
      <c r="E574" s="2">
        <f t="shared" si="11"/>
        <v>0.76683937823834192</v>
      </c>
      <c r="F574" s="4" t="s">
        <v>276</v>
      </c>
      <c r="G574" t="s">
        <v>3751</v>
      </c>
      <c r="J574" t="s">
        <v>2046</v>
      </c>
    </row>
    <row r="575" spans="2:10" x14ac:dyDescent="0.55000000000000004">
      <c r="B575" t="s">
        <v>1872</v>
      </c>
      <c r="C575" t="s">
        <v>460</v>
      </c>
      <c r="D575">
        <v>149</v>
      </c>
      <c r="E575" s="2">
        <f t="shared" si="11"/>
        <v>0.772020725388601</v>
      </c>
      <c r="F575" s="4" t="s">
        <v>256</v>
      </c>
      <c r="G575" s="4" t="s">
        <v>3751</v>
      </c>
      <c r="J575" t="s">
        <v>2047</v>
      </c>
    </row>
    <row r="576" spans="2:10" x14ac:dyDescent="0.55000000000000004">
      <c r="B576" t="s">
        <v>1872</v>
      </c>
      <c r="C576" t="s">
        <v>460</v>
      </c>
      <c r="D576">
        <v>150</v>
      </c>
      <c r="E576" s="2">
        <f t="shared" si="11"/>
        <v>0.77720207253886009</v>
      </c>
      <c r="F576" s="4" t="s">
        <v>614</v>
      </c>
      <c r="G576" s="4" t="s">
        <v>3751</v>
      </c>
      <c r="J576" t="s">
        <v>615</v>
      </c>
    </row>
    <row r="577" spans="2:10" x14ac:dyDescent="0.55000000000000004">
      <c r="B577" t="s">
        <v>1872</v>
      </c>
      <c r="C577" t="s">
        <v>460</v>
      </c>
      <c r="D577">
        <v>151</v>
      </c>
      <c r="E577" s="2">
        <f t="shared" si="11"/>
        <v>0.78238341968911918</v>
      </c>
      <c r="F577" s="4" t="s">
        <v>504</v>
      </c>
      <c r="G577" t="s">
        <v>3721</v>
      </c>
      <c r="J577" t="s">
        <v>517</v>
      </c>
    </row>
    <row r="578" spans="2:10" x14ac:dyDescent="0.55000000000000004">
      <c r="B578" t="s">
        <v>1872</v>
      </c>
      <c r="C578" t="s">
        <v>460</v>
      </c>
      <c r="D578">
        <v>152</v>
      </c>
      <c r="E578" s="2">
        <f t="shared" si="11"/>
        <v>0.78756476683937826</v>
      </c>
      <c r="F578" s="4" t="s">
        <v>291</v>
      </c>
      <c r="G578" s="4" t="s">
        <v>3722</v>
      </c>
      <c r="J578" t="s">
        <v>2048</v>
      </c>
    </row>
    <row r="579" spans="2:10" x14ac:dyDescent="0.55000000000000004">
      <c r="B579" t="s">
        <v>1872</v>
      </c>
      <c r="C579" t="s">
        <v>460</v>
      </c>
      <c r="D579">
        <v>153</v>
      </c>
      <c r="E579" s="2">
        <f t="shared" si="11"/>
        <v>0.79274611398963735</v>
      </c>
      <c r="F579" s="4" t="s">
        <v>254</v>
      </c>
      <c r="G579" s="4" t="s">
        <v>3751</v>
      </c>
      <c r="J579" t="s">
        <v>2049</v>
      </c>
    </row>
    <row r="580" spans="2:10" x14ac:dyDescent="0.55000000000000004">
      <c r="B580" t="s">
        <v>1872</v>
      </c>
      <c r="C580" t="s">
        <v>460</v>
      </c>
      <c r="D580">
        <v>154</v>
      </c>
      <c r="E580" s="2">
        <f t="shared" si="11"/>
        <v>0.79792746113989632</v>
      </c>
      <c r="F580" s="4" t="s">
        <v>262</v>
      </c>
      <c r="G580" t="s">
        <v>3748</v>
      </c>
      <c r="J580" t="s">
        <v>2050</v>
      </c>
    </row>
    <row r="581" spans="2:10" x14ac:dyDescent="0.55000000000000004">
      <c r="B581" t="s">
        <v>1872</v>
      </c>
      <c r="C581" t="s">
        <v>460</v>
      </c>
      <c r="D581">
        <v>155</v>
      </c>
      <c r="E581" s="2">
        <f t="shared" si="11"/>
        <v>0.80310880829015541</v>
      </c>
      <c r="F581" s="4" t="s">
        <v>510</v>
      </c>
      <c r="G581" t="s">
        <v>3722</v>
      </c>
      <c r="J581" t="s">
        <v>1679</v>
      </c>
    </row>
    <row r="582" spans="2:10" x14ac:dyDescent="0.55000000000000004">
      <c r="B582" t="s">
        <v>1872</v>
      </c>
      <c r="C582" t="s">
        <v>460</v>
      </c>
      <c r="D582">
        <v>156</v>
      </c>
      <c r="E582" s="2">
        <f t="shared" si="11"/>
        <v>0.80829015544041449</v>
      </c>
      <c r="F582" s="4" t="s">
        <v>254</v>
      </c>
      <c r="G582" s="4" t="s">
        <v>3751</v>
      </c>
      <c r="J582" t="s">
        <v>2051</v>
      </c>
    </row>
    <row r="583" spans="2:10" x14ac:dyDescent="0.55000000000000004">
      <c r="B583" t="s">
        <v>1872</v>
      </c>
      <c r="C583" t="s">
        <v>460</v>
      </c>
      <c r="D583">
        <v>157</v>
      </c>
      <c r="E583" s="2">
        <f t="shared" si="11"/>
        <v>0.81347150259067358</v>
      </c>
      <c r="F583" s="4" t="s">
        <v>264</v>
      </c>
      <c r="G583" s="4" t="s">
        <v>3751</v>
      </c>
      <c r="J583" t="s">
        <v>1804</v>
      </c>
    </row>
    <row r="584" spans="2:10" x14ac:dyDescent="0.55000000000000004">
      <c r="B584" t="s">
        <v>1872</v>
      </c>
      <c r="C584" t="s">
        <v>460</v>
      </c>
      <c r="D584">
        <v>158</v>
      </c>
      <c r="E584" s="2">
        <f t="shared" si="11"/>
        <v>0.81865284974093266</v>
      </c>
      <c r="F584" s="4" t="s">
        <v>612</v>
      </c>
      <c r="G584" t="s">
        <v>3721</v>
      </c>
      <c r="J584" t="s">
        <v>1656</v>
      </c>
    </row>
    <row r="585" spans="2:10" x14ac:dyDescent="0.55000000000000004">
      <c r="B585" t="s">
        <v>1872</v>
      </c>
      <c r="C585" t="s">
        <v>460</v>
      </c>
      <c r="D585">
        <v>159</v>
      </c>
      <c r="E585" s="2">
        <f t="shared" si="11"/>
        <v>0.82383419689119175</v>
      </c>
      <c r="F585" s="4" t="s">
        <v>488</v>
      </c>
      <c r="G585" s="4" t="s">
        <v>3722</v>
      </c>
      <c r="H585">
        <v>53</v>
      </c>
      <c r="J585" t="s">
        <v>1664</v>
      </c>
    </row>
    <row r="586" spans="2:10" x14ac:dyDescent="0.55000000000000004">
      <c r="B586" t="s">
        <v>1872</v>
      </c>
      <c r="C586" t="s">
        <v>460</v>
      </c>
      <c r="D586">
        <v>160</v>
      </c>
      <c r="E586" s="2">
        <f t="shared" si="11"/>
        <v>0.82901554404145072</v>
      </c>
      <c r="F586" s="4" t="s">
        <v>254</v>
      </c>
      <c r="G586" s="4" t="s">
        <v>3751</v>
      </c>
      <c r="J586" t="s">
        <v>2052</v>
      </c>
    </row>
    <row r="587" spans="2:10" x14ac:dyDescent="0.55000000000000004">
      <c r="B587" t="s">
        <v>1872</v>
      </c>
      <c r="C587" t="s">
        <v>460</v>
      </c>
      <c r="D587">
        <v>161</v>
      </c>
      <c r="E587" s="2">
        <f t="shared" si="11"/>
        <v>0.83419689119170981</v>
      </c>
      <c r="F587" s="4" t="s">
        <v>264</v>
      </c>
      <c r="G587" s="4" t="s">
        <v>3751</v>
      </c>
      <c r="J587" t="s">
        <v>1802</v>
      </c>
    </row>
    <row r="588" spans="2:10" x14ac:dyDescent="0.55000000000000004">
      <c r="B588" t="s">
        <v>1872</v>
      </c>
      <c r="C588" t="s">
        <v>460</v>
      </c>
      <c r="D588">
        <v>162</v>
      </c>
      <c r="E588" s="2">
        <f t="shared" si="11"/>
        <v>0.8393782383419689</v>
      </c>
      <c r="F588" s="4" t="s">
        <v>276</v>
      </c>
      <c r="G588" t="s">
        <v>3751</v>
      </c>
      <c r="J588" t="s">
        <v>2053</v>
      </c>
    </row>
    <row r="589" spans="2:10" x14ac:dyDescent="0.55000000000000004">
      <c r="B589" t="s">
        <v>1872</v>
      </c>
      <c r="C589" t="s">
        <v>460</v>
      </c>
      <c r="D589">
        <v>163</v>
      </c>
      <c r="E589" s="2">
        <f t="shared" si="11"/>
        <v>0.84455958549222798</v>
      </c>
      <c r="F589" s="4" t="s">
        <v>274</v>
      </c>
      <c r="G589" s="4" t="s">
        <v>3751</v>
      </c>
      <c r="J589" t="s">
        <v>2054</v>
      </c>
    </row>
    <row r="590" spans="2:10" x14ac:dyDescent="0.55000000000000004">
      <c r="B590" t="s">
        <v>1872</v>
      </c>
      <c r="C590" t="s">
        <v>460</v>
      </c>
      <c r="D590">
        <v>164</v>
      </c>
      <c r="E590" s="2">
        <f t="shared" si="11"/>
        <v>0.84974093264248707</v>
      </c>
      <c r="F590" s="4" t="s">
        <v>276</v>
      </c>
      <c r="G590" t="s">
        <v>3751</v>
      </c>
      <c r="J590" t="s">
        <v>2055</v>
      </c>
    </row>
    <row r="591" spans="2:10" x14ac:dyDescent="0.55000000000000004">
      <c r="B591" t="s">
        <v>1872</v>
      </c>
      <c r="C591" t="s">
        <v>460</v>
      </c>
      <c r="D591">
        <v>165</v>
      </c>
      <c r="E591" s="2">
        <f t="shared" si="11"/>
        <v>0.85492227979274615</v>
      </c>
      <c r="F591" s="4" t="s">
        <v>296</v>
      </c>
      <c r="G591" s="4" t="s">
        <v>3751</v>
      </c>
      <c r="J591" t="s">
        <v>1678</v>
      </c>
    </row>
    <row r="592" spans="2:10" x14ac:dyDescent="0.55000000000000004">
      <c r="B592" t="s">
        <v>1872</v>
      </c>
      <c r="C592" t="s">
        <v>460</v>
      </c>
      <c r="D592">
        <v>166</v>
      </c>
      <c r="E592" s="2">
        <f t="shared" si="11"/>
        <v>0.86010362694300513</v>
      </c>
      <c r="F592" s="4" t="s">
        <v>254</v>
      </c>
      <c r="G592" s="4" t="s">
        <v>3751</v>
      </c>
      <c r="J592" t="s">
        <v>1686</v>
      </c>
    </row>
    <row r="593" spans="2:10" x14ac:dyDescent="0.55000000000000004">
      <c r="B593" t="s">
        <v>1872</v>
      </c>
      <c r="C593" t="s">
        <v>460</v>
      </c>
      <c r="D593">
        <v>167</v>
      </c>
      <c r="E593" s="2">
        <f t="shared" si="11"/>
        <v>0.86528497409326421</v>
      </c>
      <c r="F593" s="4" t="s">
        <v>305</v>
      </c>
      <c r="G593" s="4" t="s">
        <v>3748</v>
      </c>
      <c r="J593" t="s">
        <v>2056</v>
      </c>
    </row>
    <row r="594" spans="2:10" x14ac:dyDescent="0.55000000000000004">
      <c r="B594" t="s">
        <v>1872</v>
      </c>
      <c r="C594" t="s">
        <v>460</v>
      </c>
      <c r="D594">
        <v>168</v>
      </c>
      <c r="E594" s="2">
        <f t="shared" si="11"/>
        <v>0.8704663212435233</v>
      </c>
      <c r="F594" s="4" t="s">
        <v>264</v>
      </c>
      <c r="G594" s="4" t="s">
        <v>3751</v>
      </c>
      <c r="J594" t="s">
        <v>607</v>
      </c>
    </row>
    <row r="595" spans="2:10" x14ac:dyDescent="0.55000000000000004">
      <c r="B595" t="s">
        <v>1872</v>
      </c>
      <c r="C595" t="s">
        <v>460</v>
      </c>
      <c r="D595">
        <v>169</v>
      </c>
      <c r="E595" s="2">
        <f t="shared" si="11"/>
        <v>0.87564766839378239</v>
      </c>
      <c r="F595" s="4" t="s">
        <v>305</v>
      </c>
      <c r="G595" s="4" t="s">
        <v>3748</v>
      </c>
      <c r="J595" t="s">
        <v>2057</v>
      </c>
    </row>
    <row r="596" spans="2:10" x14ac:dyDescent="0.55000000000000004">
      <c r="B596" t="s">
        <v>1872</v>
      </c>
      <c r="C596" t="s">
        <v>460</v>
      </c>
      <c r="D596">
        <v>170</v>
      </c>
      <c r="E596" s="2">
        <f t="shared" si="11"/>
        <v>0.88082901554404147</v>
      </c>
      <c r="F596" s="4" t="s">
        <v>264</v>
      </c>
      <c r="G596" s="4" t="s">
        <v>3751</v>
      </c>
      <c r="J596" t="s">
        <v>2058</v>
      </c>
    </row>
    <row r="597" spans="2:10" x14ac:dyDescent="0.55000000000000004">
      <c r="B597" t="s">
        <v>1872</v>
      </c>
      <c r="C597" t="s">
        <v>460</v>
      </c>
      <c r="D597">
        <v>171</v>
      </c>
      <c r="E597" s="2">
        <f t="shared" si="11"/>
        <v>0.88601036269430056</v>
      </c>
      <c r="F597" s="4" t="s">
        <v>510</v>
      </c>
      <c r="G597" t="s">
        <v>3722</v>
      </c>
      <c r="J597" t="s">
        <v>2059</v>
      </c>
    </row>
    <row r="598" spans="2:10" x14ac:dyDescent="0.55000000000000004">
      <c r="B598" t="s">
        <v>1872</v>
      </c>
      <c r="C598" t="s">
        <v>460</v>
      </c>
      <c r="D598">
        <v>172</v>
      </c>
      <c r="E598" s="2">
        <f t="shared" si="11"/>
        <v>0.89119170984455953</v>
      </c>
      <c r="F598" s="4" t="s">
        <v>274</v>
      </c>
      <c r="G598" s="4" t="s">
        <v>3751</v>
      </c>
      <c r="J598" t="s">
        <v>2060</v>
      </c>
    </row>
    <row r="599" spans="2:10" x14ac:dyDescent="0.55000000000000004">
      <c r="B599" t="s">
        <v>1872</v>
      </c>
      <c r="C599" t="s">
        <v>460</v>
      </c>
      <c r="D599">
        <v>173</v>
      </c>
      <c r="E599" s="2">
        <f t="shared" si="11"/>
        <v>0.89637305699481862</v>
      </c>
      <c r="F599" s="4" t="s">
        <v>595</v>
      </c>
      <c r="G599" s="4" t="s">
        <v>3742</v>
      </c>
      <c r="H599">
        <v>54</v>
      </c>
      <c r="J599" t="s">
        <v>596</v>
      </c>
    </row>
    <row r="600" spans="2:10" x14ac:dyDescent="0.55000000000000004">
      <c r="B600" t="s">
        <v>1872</v>
      </c>
      <c r="C600" t="s">
        <v>460</v>
      </c>
      <c r="D600">
        <v>174</v>
      </c>
      <c r="E600" s="2">
        <f t="shared" si="11"/>
        <v>0.9015544041450777</v>
      </c>
      <c r="F600" s="4" t="s">
        <v>256</v>
      </c>
      <c r="G600" s="4" t="s">
        <v>3751</v>
      </c>
      <c r="J600" t="s">
        <v>2061</v>
      </c>
    </row>
    <row r="601" spans="2:10" x14ac:dyDescent="0.55000000000000004">
      <c r="B601" t="s">
        <v>1872</v>
      </c>
      <c r="C601" t="s">
        <v>460</v>
      </c>
      <c r="D601">
        <v>175</v>
      </c>
      <c r="E601" s="2">
        <f t="shared" si="11"/>
        <v>0.90673575129533679</v>
      </c>
      <c r="F601" s="4" t="s">
        <v>254</v>
      </c>
      <c r="G601" s="4" t="s">
        <v>3751</v>
      </c>
      <c r="J601" t="s">
        <v>2062</v>
      </c>
    </row>
    <row r="602" spans="2:10" x14ac:dyDescent="0.55000000000000004">
      <c r="B602" t="s">
        <v>1872</v>
      </c>
      <c r="C602" t="s">
        <v>460</v>
      </c>
      <c r="D602">
        <v>176</v>
      </c>
      <c r="E602" s="2">
        <f t="shared" si="11"/>
        <v>0.91191709844559588</v>
      </c>
      <c r="F602" s="4" t="s">
        <v>640</v>
      </c>
      <c r="G602" s="4" t="s">
        <v>3742</v>
      </c>
      <c r="H602">
        <v>55</v>
      </c>
      <c r="J602" t="s">
        <v>2063</v>
      </c>
    </row>
    <row r="603" spans="2:10" x14ac:dyDescent="0.55000000000000004">
      <c r="B603" t="s">
        <v>1872</v>
      </c>
      <c r="C603" t="s">
        <v>460</v>
      </c>
      <c r="D603">
        <v>177</v>
      </c>
      <c r="E603" s="2">
        <f t="shared" si="11"/>
        <v>0.91709844559585496</v>
      </c>
      <c r="F603" s="4" t="s">
        <v>264</v>
      </c>
      <c r="G603" s="4" t="s">
        <v>3751</v>
      </c>
      <c r="J603" t="s">
        <v>2064</v>
      </c>
    </row>
    <row r="604" spans="2:10" x14ac:dyDescent="0.55000000000000004">
      <c r="B604" t="s">
        <v>1872</v>
      </c>
      <c r="C604" t="s">
        <v>460</v>
      </c>
      <c r="D604">
        <v>178</v>
      </c>
      <c r="E604" s="2">
        <f t="shared" si="11"/>
        <v>0.92227979274611394</v>
      </c>
      <c r="F604" s="4" t="s">
        <v>256</v>
      </c>
      <c r="G604" s="4" t="s">
        <v>3751</v>
      </c>
      <c r="J604" t="s">
        <v>2065</v>
      </c>
    </row>
    <row r="605" spans="2:10" x14ac:dyDescent="0.55000000000000004">
      <c r="B605" t="s">
        <v>1872</v>
      </c>
      <c r="C605" t="s">
        <v>460</v>
      </c>
      <c r="D605">
        <v>179</v>
      </c>
      <c r="E605" s="2">
        <f t="shared" si="11"/>
        <v>0.92746113989637302</v>
      </c>
      <c r="F605" s="4" t="s">
        <v>508</v>
      </c>
      <c r="G605" s="4" t="s">
        <v>3751</v>
      </c>
      <c r="J605" t="s">
        <v>2066</v>
      </c>
    </row>
    <row r="606" spans="2:10" x14ac:dyDescent="0.55000000000000004">
      <c r="B606" t="s">
        <v>1872</v>
      </c>
      <c r="C606" t="s">
        <v>460</v>
      </c>
      <c r="D606">
        <v>180</v>
      </c>
      <c r="E606" s="2">
        <f t="shared" si="11"/>
        <v>0.93264248704663211</v>
      </c>
      <c r="F606" s="4" t="s">
        <v>494</v>
      </c>
      <c r="G606" s="4" t="s">
        <v>3751</v>
      </c>
      <c r="J606" t="s">
        <v>2067</v>
      </c>
    </row>
    <row r="607" spans="2:10" x14ac:dyDescent="0.55000000000000004">
      <c r="B607" t="s">
        <v>1872</v>
      </c>
      <c r="C607" t="s">
        <v>460</v>
      </c>
      <c r="D607">
        <v>181</v>
      </c>
      <c r="E607" s="2">
        <f t="shared" si="11"/>
        <v>0.93782383419689119</v>
      </c>
      <c r="F607" s="4" t="s">
        <v>394</v>
      </c>
      <c r="G607" s="4" t="s">
        <v>3751</v>
      </c>
      <c r="J607" t="s">
        <v>622</v>
      </c>
    </row>
    <row r="608" spans="2:10" x14ac:dyDescent="0.55000000000000004">
      <c r="B608" t="s">
        <v>1872</v>
      </c>
      <c r="C608" t="s">
        <v>460</v>
      </c>
      <c r="D608">
        <v>182</v>
      </c>
      <c r="E608" s="2">
        <f t="shared" si="11"/>
        <v>0.94300518134715028</v>
      </c>
      <c r="F608" s="4" t="s">
        <v>256</v>
      </c>
      <c r="G608" s="4" t="s">
        <v>3751</v>
      </c>
      <c r="J608" t="s">
        <v>2068</v>
      </c>
    </row>
    <row r="609" spans="2:10" x14ac:dyDescent="0.55000000000000004">
      <c r="B609" t="s">
        <v>1872</v>
      </c>
      <c r="C609" t="s">
        <v>460</v>
      </c>
      <c r="D609">
        <v>183</v>
      </c>
      <c r="E609" s="2">
        <f t="shared" si="11"/>
        <v>0.94818652849740936</v>
      </c>
      <c r="F609" s="4" t="s">
        <v>2069</v>
      </c>
      <c r="G609" s="4" t="s">
        <v>3751</v>
      </c>
      <c r="H609">
        <v>56</v>
      </c>
      <c r="J609" t="s">
        <v>2070</v>
      </c>
    </row>
    <row r="610" spans="2:10" x14ac:dyDescent="0.55000000000000004">
      <c r="B610" t="s">
        <v>1872</v>
      </c>
      <c r="C610" t="s">
        <v>460</v>
      </c>
      <c r="D610">
        <v>184</v>
      </c>
      <c r="E610" s="2">
        <f t="shared" si="11"/>
        <v>0.95336787564766834</v>
      </c>
      <c r="F610" s="4" t="s">
        <v>2071</v>
      </c>
      <c r="G610" s="4" t="s">
        <v>3743</v>
      </c>
      <c r="H610">
        <v>57</v>
      </c>
      <c r="I610" t="s">
        <v>3747</v>
      </c>
      <c r="J610" t="s">
        <v>2072</v>
      </c>
    </row>
    <row r="611" spans="2:10" x14ac:dyDescent="0.55000000000000004">
      <c r="B611" t="s">
        <v>1872</v>
      </c>
      <c r="C611" t="s">
        <v>460</v>
      </c>
      <c r="D611">
        <v>185</v>
      </c>
      <c r="E611" s="2">
        <f t="shared" si="11"/>
        <v>0.95854922279792742</v>
      </c>
      <c r="F611" s="4" t="s">
        <v>256</v>
      </c>
      <c r="G611" s="4" t="s">
        <v>3751</v>
      </c>
      <c r="J611" t="s">
        <v>2073</v>
      </c>
    </row>
    <row r="612" spans="2:10" x14ac:dyDescent="0.55000000000000004">
      <c r="B612" t="s">
        <v>1872</v>
      </c>
      <c r="C612" t="s">
        <v>460</v>
      </c>
      <c r="D612">
        <v>186</v>
      </c>
      <c r="E612" s="2">
        <f t="shared" si="11"/>
        <v>0.96373056994818651</v>
      </c>
      <c r="F612" s="4" t="s">
        <v>254</v>
      </c>
      <c r="G612" s="4" t="s">
        <v>3751</v>
      </c>
      <c r="J612" t="s">
        <v>2074</v>
      </c>
    </row>
    <row r="613" spans="2:10" x14ac:dyDescent="0.55000000000000004">
      <c r="B613" t="s">
        <v>1872</v>
      </c>
      <c r="C613" t="s">
        <v>460</v>
      </c>
      <c r="D613">
        <v>187</v>
      </c>
      <c r="E613" s="2">
        <f t="shared" si="11"/>
        <v>0.9689119170984456</v>
      </c>
      <c r="F613" s="4" t="s">
        <v>254</v>
      </c>
      <c r="G613" s="4" t="s">
        <v>3751</v>
      </c>
      <c r="J613" t="s">
        <v>2075</v>
      </c>
    </row>
    <row r="614" spans="2:10" x14ac:dyDescent="0.55000000000000004">
      <c r="B614" t="s">
        <v>1872</v>
      </c>
      <c r="C614" t="s">
        <v>460</v>
      </c>
      <c r="D614">
        <v>188</v>
      </c>
      <c r="E614" s="2">
        <f t="shared" si="11"/>
        <v>0.97409326424870468</v>
      </c>
      <c r="F614" s="4" t="s">
        <v>488</v>
      </c>
      <c r="G614" s="4" t="s">
        <v>3722</v>
      </c>
      <c r="J614" t="s">
        <v>2076</v>
      </c>
    </row>
    <row r="615" spans="2:10" x14ac:dyDescent="0.55000000000000004">
      <c r="B615" t="s">
        <v>1872</v>
      </c>
      <c r="C615" t="s">
        <v>460</v>
      </c>
      <c r="D615">
        <v>189</v>
      </c>
      <c r="E615" s="2">
        <f t="shared" si="11"/>
        <v>0.97927461139896377</v>
      </c>
      <c r="F615" s="4" t="s">
        <v>418</v>
      </c>
      <c r="G615" s="4" t="s">
        <v>3721</v>
      </c>
      <c r="J615" t="s">
        <v>2077</v>
      </c>
    </row>
    <row r="616" spans="2:10" x14ac:dyDescent="0.55000000000000004">
      <c r="B616" t="s">
        <v>1872</v>
      </c>
      <c r="C616" t="s">
        <v>460</v>
      </c>
      <c r="D616">
        <v>190</v>
      </c>
      <c r="E616" s="2">
        <f t="shared" si="11"/>
        <v>0.98445595854922274</v>
      </c>
      <c r="F616" s="4" t="s">
        <v>254</v>
      </c>
      <c r="G616" s="4" t="s">
        <v>3751</v>
      </c>
      <c r="J616" t="s">
        <v>1683</v>
      </c>
    </row>
    <row r="617" spans="2:10" x14ac:dyDescent="0.55000000000000004">
      <c r="B617" t="s">
        <v>1872</v>
      </c>
      <c r="C617" t="s">
        <v>460</v>
      </c>
      <c r="D617">
        <v>191</v>
      </c>
      <c r="E617" s="2">
        <f t="shared" si="11"/>
        <v>0.98963730569948183</v>
      </c>
      <c r="F617" s="4" t="s">
        <v>284</v>
      </c>
      <c r="G617" s="4" t="s">
        <v>3721</v>
      </c>
      <c r="H617">
        <v>58</v>
      </c>
      <c r="J617" t="s">
        <v>2078</v>
      </c>
    </row>
    <row r="618" spans="2:10" x14ac:dyDescent="0.55000000000000004">
      <c r="B618" t="s">
        <v>1872</v>
      </c>
      <c r="C618" t="s">
        <v>460</v>
      </c>
      <c r="D618">
        <v>192</v>
      </c>
      <c r="E618" s="2">
        <f t="shared" si="11"/>
        <v>0.99481865284974091</v>
      </c>
      <c r="F618" s="4" t="s">
        <v>1814</v>
      </c>
      <c r="G618" s="4" t="s">
        <v>3721</v>
      </c>
      <c r="H618">
        <v>59</v>
      </c>
      <c r="J618" t="s">
        <v>2079</v>
      </c>
    </row>
    <row r="619" spans="2:10" x14ac:dyDescent="0.55000000000000004">
      <c r="B619" t="s">
        <v>1872</v>
      </c>
      <c r="C619" t="s">
        <v>460</v>
      </c>
      <c r="D619">
        <v>193</v>
      </c>
      <c r="E619" s="2">
        <f t="shared" si="11"/>
        <v>1</v>
      </c>
      <c r="F619" s="4" t="s">
        <v>305</v>
      </c>
      <c r="G619" s="4" t="s">
        <v>3748</v>
      </c>
      <c r="J619" t="s">
        <v>2080</v>
      </c>
    </row>
    <row r="620" spans="2:10" x14ac:dyDescent="0.55000000000000004">
      <c r="B620" t="s">
        <v>1872</v>
      </c>
      <c r="C620" t="s">
        <v>350</v>
      </c>
      <c r="D620" s="4">
        <v>1</v>
      </c>
      <c r="E620" s="2">
        <f>D620/106</f>
        <v>9.433962264150943E-3</v>
      </c>
      <c r="F620" s="4" t="s">
        <v>256</v>
      </c>
      <c r="G620" s="4" t="s">
        <v>3751</v>
      </c>
      <c r="H620" s="4">
        <v>1</v>
      </c>
      <c r="I620" s="4" t="s">
        <v>2123</v>
      </c>
      <c r="J620" s="4" t="s">
        <v>1098</v>
      </c>
    </row>
    <row r="621" spans="2:10" x14ac:dyDescent="0.55000000000000004">
      <c r="B621" t="s">
        <v>1872</v>
      </c>
      <c r="C621" t="s">
        <v>350</v>
      </c>
      <c r="D621" s="4">
        <v>2</v>
      </c>
      <c r="E621" s="2">
        <f t="shared" ref="E621:E684" si="12">D621/106</f>
        <v>1.8867924528301886E-2</v>
      </c>
      <c r="F621" s="4" t="s">
        <v>252</v>
      </c>
      <c r="G621" s="4" t="s">
        <v>3751</v>
      </c>
      <c r="H621" s="4">
        <v>2</v>
      </c>
      <c r="I621" s="4" t="s">
        <v>2123</v>
      </c>
      <c r="J621" s="4" t="s">
        <v>1092</v>
      </c>
    </row>
    <row r="622" spans="2:10" x14ac:dyDescent="0.55000000000000004">
      <c r="B622" t="s">
        <v>1872</v>
      </c>
      <c r="C622" t="s">
        <v>350</v>
      </c>
      <c r="D622" s="4">
        <v>3</v>
      </c>
      <c r="E622" s="2">
        <f t="shared" si="12"/>
        <v>2.8301886792452831E-2</v>
      </c>
      <c r="F622" s="4" t="s">
        <v>252</v>
      </c>
      <c r="G622" s="4" t="s">
        <v>3751</v>
      </c>
      <c r="H622" s="4"/>
      <c r="I622" s="4"/>
      <c r="J622" s="4" t="s">
        <v>1341</v>
      </c>
    </row>
    <row r="623" spans="2:10" x14ac:dyDescent="0.55000000000000004">
      <c r="B623" t="s">
        <v>1872</v>
      </c>
      <c r="C623" t="s">
        <v>350</v>
      </c>
      <c r="D623" s="4">
        <v>4</v>
      </c>
      <c r="E623" s="2">
        <f t="shared" si="12"/>
        <v>3.7735849056603772E-2</v>
      </c>
      <c r="F623" s="4" t="s">
        <v>252</v>
      </c>
      <c r="G623" s="4" t="s">
        <v>3751</v>
      </c>
      <c r="H623" s="4"/>
      <c r="I623" s="4"/>
      <c r="J623" s="4" t="s">
        <v>1097</v>
      </c>
    </row>
    <row r="624" spans="2:10" x14ac:dyDescent="0.55000000000000004">
      <c r="B624" t="s">
        <v>1872</v>
      </c>
      <c r="C624" t="s">
        <v>350</v>
      </c>
      <c r="D624" s="4">
        <v>5</v>
      </c>
      <c r="E624" s="2">
        <f t="shared" si="12"/>
        <v>4.716981132075472E-2</v>
      </c>
      <c r="F624" s="4" t="s">
        <v>276</v>
      </c>
      <c r="G624" t="s">
        <v>3751</v>
      </c>
      <c r="H624" s="4">
        <v>3</v>
      </c>
      <c r="I624" s="4" t="s">
        <v>2123</v>
      </c>
      <c r="J624" s="4" t="s">
        <v>360</v>
      </c>
    </row>
    <row r="625" spans="2:10" x14ac:dyDescent="0.55000000000000004">
      <c r="B625" t="s">
        <v>1872</v>
      </c>
      <c r="C625" t="s">
        <v>350</v>
      </c>
      <c r="D625" s="4">
        <v>6</v>
      </c>
      <c r="E625" s="2">
        <f t="shared" si="12"/>
        <v>5.6603773584905662E-2</v>
      </c>
      <c r="F625" s="4" t="s">
        <v>262</v>
      </c>
      <c r="G625" t="s">
        <v>3748</v>
      </c>
      <c r="H625" s="4">
        <v>4</v>
      </c>
      <c r="I625" s="4" t="s">
        <v>2123</v>
      </c>
      <c r="J625" s="4" t="s">
        <v>1105</v>
      </c>
    </row>
    <row r="626" spans="2:10" x14ac:dyDescent="0.55000000000000004">
      <c r="B626" t="s">
        <v>1872</v>
      </c>
      <c r="C626" t="s">
        <v>350</v>
      </c>
      <c r="D626" s="4">
        <v>7</v>
      </c>
      <c r="E626" s="2">
        <f t="shared" si="12"/>
        <v>6.6037735849056603E-2</v>
      </c>
      <c r="F626" s="4" t="s">
        <v>254</v>
      </c>
      <c r="G626" s="4" t="s">
        <v>3751</v>
      </c>
      <c r="H626" s="4">
        <v>5</v>
      </c>
      <c r="I626" s="4" t="s">
        <v>2123</v>
      </c>
      <c r="J626" s="4" t="s">
        <v>384</v>
      </c>
    </row>
    <row r="627" spans="2:10" x14ac:dyDescent="0.55000000000000004">
      <c r="B627" t="s">
        <v>1872</v>
      </c>
      <c r="C627" t="s">
        <v>350</v>
      </c>
      <c r="D627" s="4">
        <v>8</v>
      </c>
      <c r="E627" s="2">
        <f t="shared" si="12"/>
        <v>7.5471698113207544E-2</v>
      </c>
      <c r="F627" s="4" t="s">
        <v>274</v>
      </c>
      <c r="G627" s="4" t="s">
        <v>3751</v>
      </c>
      <c r="H627" s="4">
        <v>6</v>
      </c>
      <c r="I627" s="4" t="s">
        <v>2123</v>
      </c>
      <c r="J627" s="4" t="s">
        <v>352</v>
      </c>
    </row>
    <row r="628" spans="2:10" x14ac:dyDescent="0.55000000000000004">
      <c r="B628" t="s">
        <v>1872</v>
      </c>
      <c r="C628" t="s">
        <v>350</v>
      </c>
      <c r="D628" s="4">
        <v>9</v>
      </c>
      <c r="E628" s="2">
        <f t="shared" si="12"/>
        <v>8.4905660377358486E-2</v>
      </c>
      <c r="F628" s="4" t="s">
        <v>258</v>
      </c>
      <c r="G628" s="4" t="s">
        <v>3751</v>
      </c>
      <c r="H628" s="4">
        <v>7</v>
      </c>
      <c r="I628" s="4" t="s">
        <v>2123</v>
      </c>
      <c r="J628" s="4" t="s">
        <v>364</v>
      </c>
    </row>
    <row r="629" spans="2:10" x14ac:dyDescent="0.55000000000000004">
      <c r="B629" t="s">
        <v>1872</v>
      </c>
      <c r="C629" t="s">
        <v>350</v>
      </c>
      <c r="D629" s="4">
        <v>10</v>
      </c>
      <c r="E629" s="2">
        <f t="shared" si="12"/>
        <v>9.4339622641509441E-2</v>
      </c>
      <c r="F629" s="4" t="s">
        <v>276</v>
      </c>
      <c r="G629" t="s">
        <v>3751</v>
      </c>
      <c r="H629" s="4"/>
      <c r="I629" s="4"/>
      <c r="J629" s="4" t="s">
        <v>353</v>
      </c>
    </row>
    <row r="630" spans="2:10" x14ac:dyDescent="0.55000000000000004">
      <c r="B630" t="s">
        <v>1872</v>
      </c>
      <c r="C630" t="s">
        <v>350</v>
      </c>
      <c r="D630" s="4">
        <v>11</v>
      </c>
      <c r="E630" s="2">
        <f t="shared" si="12"/>
        <v>0.10377358490566038</v>
      </c>
      <c r="F630" s="4" t="s">
        <v>315</v>
      </c>
      <c r="G630" t="s">
        <v>3751</v>
      </c>
      <c r="H630" s="4">
        <v>8</v>
      </c>
      <c r="I630" s="4" t="s">
        <v>2123</v>
      </c>
      <c r="J630" s="4" t="s">
        <v>1099</v>
      </c>
    </row>
    <row r="631" spans="2:10" x14ac:dyDescent="0.55000000000000004">
      <c r="B631" t="s">
        <v>1872</v>
      </c>
      <c r="C631" t="s">
        <v>350</v>
      </c>
      <c r="D631" s="4">
        <v>12</v>
      </c>
      <c r="E631" s="2">
        <f t="shared" si="12"/>
        <v>0.11320754716981132</v>
      </c>
      <c r="F631" s="4" t="s">
        <v>1088</v>
      </c>
      <c r="G631" s="4" t="s">
        <v>3742</v>
      </c>
      <c r="H631" s="4">
        <v>9</v>
      </c>
      <c r="I631" s="4" t="s">
        <v>2123</v>
      </c>
      <c r="J631" s="4" t="s">
        <v>1701</v>
      </c>
    </row>
    <row r="632" spans="2:10" x14ac:dyDescent="0.55000000000000004">
      <c r="B632" t="s">
        <v>1872</v>
      </c>
      <c r="C632" t="s">
        <v>350</v>
      </c>
      <c r="D632" s="4">
        <v>13</v>
      </c>
      <c r="E632" s="2">
        <f t="shared" si="12"/>
        <v>0.12264150943396226</v>
      </c>
      <c r="F632" s="4" t="s">
        <v>418</v>
      </c>
      <c r="G632" s="4" t="s">
        <v>3721</v>
      </c>
      <c r="H632" s="4">
        <v>10</v>
      </c>
      <c r="I632" s="4" t="s">
        <v>3728</v>
      </c>
      <c r="J632" s="4" t="s">
        <v>1107</v>
      </c>
    </row>
    <row r="633" spans="2:10" x14ac:dyDescent="0.55000000000000004">
      <c r="B633" t="s">
        <v>1872</v>
      </c>
      <c r="C633" t="s">
        <v>350</v>
      </c>
      <c r="D633" s="4">
        <v>14</v>
      </c>
      <c r="E633" s="2">
        <f t="shared" si="12"/>
        <v>0.13207547169811321</v>
      </c>
      <c r="F633" s="4" t="s">
        <v>1088</v>
      </c>
      <c r="G633" s="4" t="s">
        <v>3742</v>
      </c>
      <c r="H633" s="4"/>
      <c r="I633" s="4"/>
      <c r="J633" s="4" t="s">
        <v>1344</v>
      </c>
    </row>
    <row r="634" spans="2:10" x14ac:dyDescent="0.55000000000000004">
      <c r="B634" t="s">
        <v>1872</v>
      </c>
      <c r="C634" t="s">
        <v>350</v>
      </c>
      <c r="D634" s="4">
        <v>15</v>
      </c>
      <c r="E634" s="2">
        <f t="shared" si="12"/>
        <v>0.14150943396226415</v>
      </c>
      <c r="F634" s="4" t="s">
        <v>256</v>
      </c>
      <c r="G634" s="4" t="s">
        <v>3751</v>
      </c>
      <c r="H634" s="4"/>
      <c r="I634" s="4"/>
      <c r="J634" s="4" t="s">
        <v>1109</v>
      </c>
    </row>
    <row r="635" spans="2:10" x14ac:dyDescent="0.55000000000000004">
      <c r="B635" t="s">
        <v>1872</v>
      </c>
      <c r="C635" t="s">
        <v>350</v>
      </c>
      <c r="D635" s="4">
        <v>16</v>
      </c>
      <c r="E635" s="2">
        <f t="shared" si="12"/>
        <v>0.15094339622641509</v>
      </c>
      <c r="F635" s="4" t="s">
        <v>264</v>
      </c>
      <c r="G635" s="4" t="s">
        <v>3751</v>
      </c>
      <c r="H635" s="4">
        <v>11</v>
      </c>
      <c r="I635" s="4" t="s">
        <v>2123</v>
      </c>
      <c r="J635" s="4" t="s">
        <v>355</v>
      </c>
    </row>
    <row r="636" spans="2:10" x14ac:dyDescent="0.55000000000000004">
      <c r="B636" t="s">
        <v>1872</v>
      </c>
      <c r="C636" t="s">
        <v>350</v>
      </c>
      <c r="D636" s="4">
        <v>17</v>
      </c>
      <c r="E636" s="2">
        <f t="shared" si="12"/>
        <v>0.16037735849056603</v>
      </c>
      <c r="F636" s="4" t="s">
        <v>274</v>
      </c>
      <c r="G636" s="4" t="s">
        <v>3751</v>
      </c>
      <c r="H636" s="4"/>
      <c r="I636" s="4"/>
      <c r="J636" s="4" t="s">
        <v>354</v>
      </c>
    </row>
    <row r="637" spans="2:10" x14ac:dyDescent="0.55000000000000004">
      <c r="B637" t="s">
        <v>1872</v>
      </c>
      <c r="C637" t="s">
        <v>350</v>
      </c>
      <c r="D637" s="4">
        <v>18</v>
      </c>
      <c r="E637" s="2">
        <f t="shared" si="12"/>
        <v>0.16981132075471697</v>
      </c>
      <c r="F637" s="4" t="s">
        <v>300</v>
      </c>
      <c r="G637" s="4" t="s">
        <v>3751</v>
      </c>
      <c r="H637" s="4">
        <v>12</v>
      </c>
      <c r="I637" s="4" t="s">
        <v>2121</v>
      </c>
      <c r="J637" s="4" t="s">
        <v>357</v>
      </c>
    </row>
    <row r="638" spans="2:10" x14ac:dyDescent="0.55000000000000004">
      <c r="B638" t="s">
        <v>1872</v>
      </c>
      <c r="C638" t="s">
        <v>350</v>
      </c>
      <c r="D638" s="4">
        <v>19</v>
      </c>
      <c r="E638" s="2">
        <f t="shared" si="12"/>
        <v>0.17924528301886791</v>
      </c>
      <c r="F638" s="4" t="s">
        <v>305</v>
      </c>
      <c r="G638" s="4" t="s">
        <v>3748</v>
      </c>
      <c r="H638" s="4">
        <v>13</v>
      </c>
      <c r="I638" s="4" t="s">
        <v>3723</v>
      </c>
      <c r="J638" s="4" t="s">
        <v>393</v>
      </c>
    </row>
    <row r="639" spans="2:10" x14ac:dyDescent="0.55000000000000004">
      <c r="B639" t="s">
        <v>1872</v>
      </c>
      <c r="C639" t="s">
        <v>350</v>
      </c>
      <c r="D639" s="4">
        <v>20</v>
      </c>
      <c r="E639" s="2">
        <f t="shared" si="12"/>
        <v>0.18867924528301888</v>
      </c>
      <c r="F639" s="4" t="s">
        <v>394</v>
      </c>
      <c r="G639" s="4" t="s">
        <v>3751</v>
      </c>
      <c r="H639" s="4">
        <v>14</v>
      </c>
      <c r="I639" s="4" t="s">
        <v>3725</v>
      </c>
      <c r="J639" s="4" t="s">
        <v>1100</v>
      </c>
    </row>
    <row r="640" spans="2:10" x14ac:dyDescent="0.55000000000000004">
      <c r="B640" t="s">
        <v>1872</v>
      </c>
      <c r="C640" t="s">
        <v>350</v>
      </c>
      <c r="D640" s="4">
        <v>21</v>
      </c>
      <c r="E640" s="2">
        <f t="shared" si="12"/>
        <v>0.19811320754716982</v>
      </c>
      <c r="F640" s="4" t="s">
        <v>254</v>
      </c>
      <c r="G640" s="4" t="s">
        <v>3751</v>
      </c>
      <c r="H640" s="4"/>
      <c r="I640" s="4"/>
      <c r="J640" s="4" t="s">
        <v>381</v>
      </c>
    </row>
    <row r="641" spans="2:10" x14ac:dyDescent="0.55000000000000004">
      <c r="B641" t="s">
        <v>1872</v>
      </c>
      <c r="C641" t="s">
        <v>350</v>
      </c>
      <c r="D641" s="4">
        <v>22</v>
      </c>
      <c r="E641" s="2">
        <f t="shared" si="12"/>
        <v>0.20754716981132076</v>
      </c>
      <c r="F641" s="4" t="s">
        <v>252</v>
      </c>
      <c r="G641" s="4" t="s">
        <v>3751</v>
      </c>
      <c r="H641" s="4"/>
      <c r="I641" s="4"/>
      <c r="J641" s="4" t="s">
        <v>1117</v>
      </c>
    </row>
    <row r="642" spans="2:10" x14ac:dyDescent="0.55000000000000004">
      <c r="B642" t="s">
        <v>1872</v>
      </c>
      <c r="C642" t="s">
        <v>350</v>
      </c>
      <c r="D642" s="4">
        <v>23</v>
      </c>
      <c r="E642" s="2">
        <f t="shared" si="12"/>
        <v>0.21698113207547171</v>
      </c>
      <c r="F642" s="4" t="s">
        <v>274</v>
      </c>
      <c r="G642" s="4" t="s">
        <v>3751</v>
      </c>
      <c r="H642" s="4"/>
      <c r="I642" s="4"/>
      <c r="J642" s="4" t="s">
        <v>1110</v>
      </c>
    </row>
    <row r="643" spans="2:10" x14ac:dyDescent="0.55000000000000004">
      <c r="B643" t="s">
        <v>1872</v>
      </c>
      <c r="C643" t="s">
        <v>350</v>
      </c>
      <c r="D643" s="4">
        <v>24</v>
      </c>
      <c r="E643" s="2">
        <f t="shared" si="12"/>
        <v>0.22641509433962265</v>
      </c>
      <c r="F643" s="4" t="s">
        <v>291</v>
      </c>
      <c r="G643" s="4" t="s">
        <v>3722</v>
      </c>
      <c r="H643" s="4">
        <v>15</v>
      </c>
      <c r="I643" s="4" t="s">
        <v>3722</v>
      </c>
      <c r="J643" s="4" t="s">
        <v>356</v>
      </c>
    </row>
    <row r="644" spans="2:10" x14ac:dyDescent="0.55000000000000004">
      <c r="B644" t="s">
        <v>1872</v>
      </c>
      <c r="C644" t="s">
        <v>350</v>
      </c>
      <c r="D644" s="4">
        <v>25</v>
      </c>
      <c r="E644" s="2">
        <f t="shared" si="12"/>
        <v>0.23584905660377359</v>
      </c>
      <c r="F644" s="4" t="s">
        <v>258</v>
      </c>
      <c r="G644" s="4" t="s">
        <v>3751</v>
      </c>
      <c r="H644" s="4"/>
      <c r="I644" s="4"/>
      <c r="J644" s="4" t="s">
        <v>361</v>
      </c>
    </row>
    <row r="645" spans="2:10" x14ac:dyDescent="0.55000000000000004">
      <c r="B645" t="s">
        <v>1872</v>
      </c>
      <c r="C645" t="s">
        <v>350</v>
      </c>
      <c r="D645" s="4">
        <v>26</v>
      </c>
      <c r="E645" s="2">
        <f t="shared" si="12"/>
        <v>0.24528301886792453</v>
      </c>
      <c r="F645" s="4" t="s">
        <v>348</v>
      </c>
      <c r="G645" s="4" t="s">
        <v>3751</v>
      </c>
      <c r="H645" s="4">
        <v>16</v>
      </c>
      <c r="I645" s="4" t="s">
        <v>2126</v>
      </c>
      <c r="J645" s="4" t="s">
        <v>366</v>
      </c>
    </row>
    <row r="646" spans="2:10" x14ac:dyDescent="0.55000000000000004">
      <c r="B646" t="s">
        <v>1872</v>
      </c>
      <c r="C646" t="s">
        <v>350</v>
      </c>
      <c r="D646" s="4">
        <v>27</v>
      </c>
      <c r="E646" s="2">
        <f t="shared" si="12"/>
        <v>0.25471698113207547</v>
      </c>
      <c r="F646" s="4" t="s">
        <v>254</v>
      </c>
      <c r="G646" s="4" t="s">
        <v>3751</v>
      </c>
      <c r="H646" s="4"/>
      <c r="I646" s="4"/>
      <c r="J646" s="4" t="s">
        <v>1705</v>
      </c>
    </row>
    <row r="647" spans="2:10" x14ac:dyDescent="0.55000000000000004">
      <c r="B647" t="s">
        <v>1872</v>
      </c>
      <c r="C647" t="s">
        <v>350</v>
      </c>
      <c r="D647" s="4">
        <v>28</v>
      </c>
      <c r="E647" s="2">
        <f t="shared" si="12"/>
        <v>0.26415094339622641</v>
      </c>
      <c r="F647" s="4" t="s">
        <v>315</v>
      </c>
      <c r="G647" t="s">
        <v>3751</v>
      </c>
      <c r="H647" s="4"/>
      <c r="I647" s="4"/>
      <c r="J647" s="4" t="s">
        <v>1120</v>
      </c>
    </row>
    <row r="648" spans="2:10" x14ac:dyDescent="0.55000000000000004">
      <c r="B648" t="s">
        <v>1872</v>
      </c>
      <c r="C648" t="s">
        <v>350</v>
      </c>
      <c r="D648" s="4">
        <v>29</v>
      </c>
      <c r="E648" s="2">
        <f t="shared" si="12"/>
        <v>0.27358490566037735</v>
      </c>
      <c r="F648" s="4" t="s">
        <v>276</v>
      </c>
      <c r="G648" t="s">
        <v>3751</v>
      </c>
      <c r="H648" s="4"/>
      <c r="I648" s="4"/>
      <c r="J648" s="4" t="s">
        <v>2081</v>
      </c>
    </row>
    <row r="649" spans="2:10" x14ac:dyDescent="0.55000000000000004">
      <c r="B649" t="s">
        <v>1872</v>
      </c>
      <c r="C649" t="s">
        <v>350</v>
      </c>
      <c r="D649" s="4">
        <v>30</v>
      </c>
      <c r="E649" s="2">
        <f t="shared" si="12"/>
        <v>0.28301886792452829</v>
      </c>
      <c r="F649" s="4" t="s">
        <v>372</v>
      </c>
      <c r="G649" s="4" t="s">
        <v>3721</v>
      </c>
      <c r="H649" s="4">
        <v>17</v>
      </c>
      <c r="I649" s="4" t="s">
        <v>2126</v>
      </c>
      <c r="J649" s="4" t="s">
        <v>373</v>
      </c>
    </row>
    <row r="650" spans="2:10" x14ac:dyDescent="0.55000000000000004">
      <c r="B650" t="s">
        <v>1872</v>
      </c>
      <c r="C650" t="s">
        <v>350</v>
      </c>
      <c r="D650" s="4">
        <v>31</v>
      </c>
      <c r="E650" s="2">
        <f t="shared" si="12"/>
        <v>0.29245283018867924</v>
      </c>
      <c r="F650" s="4" t="s">
        <v>264</v>
      </c>
      <c r="G650" s="4" t="s">
        <v>3751</v>
      </c>
      <c r="H650" s="4"/>
      <c r="I650" s="4"/>
      <c r="J650" s="4" t="s">
        <v>359</v>
      </c>
    </row>
    <row r="651" spans="2:10" x14ac:dyDescent="0.55000000000000004">
      <c r="B651" t="s">
        <v>1872</v>
      </c>
      <c r="C651" t="s">
        <v>350</v>
      </c>
      <c r="D651" s="4">
        <v>32</v>
      </c>
      <c r="E651" s="2">
        <f t="shared" si="12"/>
        <v>0.30188679245283018</v>
      </c>
      <c r="F651" s="4" t="s">
        <v>1088</v>
      </c>
      <c r="G651" s="4" t="s">
        <v>3742</v>
      </c>
      <c r="H651" s="4"/>
      <c r="I651" s="4"/>
      <c r="J651" s="4" t="s">
        <v>1349</v>
      </c>
    </row>
    <row r="652" spans="2:10" x14ac:dyDescent="0.55000000000000004">
      <c r="B652" t="s">
        <v>1872</v>
      </c>
      <c r="C652" t="s">
        <v>350</v>
      </c>
      <c r="D652" s="4">
        <v>33</v>
      </c>
      <c r="E652" s="2">
        <f t="shared" si="12"/>
        <v>0.31132075471698112</v>
      </c>
      <c r="F652" s="4" t="s">
        <v>262</v>
      </c>
      <c r="G652" t="s">
        <v>3748</v>
      </c>
      <c r="H652" s="4"/>
      <c r="I652" s="4"/>
      <c r="J652" s="4" t="s">
        <v>1122</v>
      </c>
    </row>
    <row r="653" spans="2:10" x14ac:dyDescent="0.55000000000000004">
      <c r="B653" t="s">
        <v>1872</v>
      </c>
      <c r="C653" t="s">
        <v>350</v>
      </c>
      <c r="D653" s="4">
        <v>34</v>
      </c>
      <c r="E653" s="2">
        <f t="shared" si="12"/>
        <v>0.32075471698113206</v>
      </c>
      <c r="F653" s="4" t="s">
        <v>258</v>
      </c>
      <c r="G653" s="4" t="s">
        <v>3751</v>
      </c>
      <c r="H653" s="4"/>
      <c r="I653" s="4"/>
      <c r="J653" s="4" t="s">
        <v>371</v>
      </c>
    </row>
    <row r="654" spans="2:10" x14ac:dyDescent="0.55000000000000004">
      <c r="B654" t="s">
        <v>1872</v>
      </c>
      <c r="C654" t="s">
        <v>350</v>
      </c>
      <c r="D654" s="4">
        <v>35</v>
      </c>
      <c r="E654" s="2">
        <f t="shared" si="12"/>
        <v>0.330188679245283</v>
      </c>
      <c r="F654" s="4" t="s">
        <v>264</v>
      </c>
      <c r="G654" s="4" t="s">
        <v>3751</v>
      </c>
      <c r="H654" s="4"/>
      <c r="I654" s="4"/>
      <c r="J654" s="4" t="s">
        <v>1350</v>
      </c>
    </row>
    <row r="655" spans="2:10" x14ac:dyDescent="0.55000000000000004">
      <c r="B655" t="s">
        <v>1872</v>
      </c>
      <c r="C655" t="s">
        <v>350</v>
      </c>
      <c r="D655" s="4">
        <v>36</v>
      </c>
      <c r="E655" s="2">
        <f t="shared" si="12"/>
        <v>0.33962264150943394</v>
      </c>
      <c r="F655" s="4" t="s">
        <v>264</v>
      </c>
      <c r="G655" s="4" t="s">
        <v>3751</v>
      </c>
      <c r="H655" s="4"/>
      <c r="I655" s="4"/>
      <c r="J655" s="4" t="s">
        <v>365</v>
      </c>
    </row>
    <row r="656" spans="2:10" x14ac:dyDescent="0.55000000000000004">
      <c r="B656" t="s">
        <v>1872</v>
      </c>
      <c r="C656" t="s">
        <v>350</v>
      </c>
      <c r="D656" s="4">
        <v>37</v>
      </c>
      <c r="E656" s="2">
        <f t="shared" si="12"/>
        <v>0.34905660377358488</v>
      </c>
      <c r="F656" s="4" t="s">
        <v>296</v>
      </c>
      <c r="G656" s="4" t="s">
        <v>3751</v>
      </c>
      <c r="H656" s="4">
        <v>18</v>
      </c>
      <c r="I656" s="4" t="s">
        <v>2126</v>
      </c>
      <c r="J656" s="4" t="s">
        <v>1106</v>
      </c>
    </row>
    <row r="657" spans="1:11" x14ac:dyDescent="0.55000000000000004">
      <c r="B657" t="s">
        <v>1872</v>
      </c>
      <c r="C657" t="s">
        <v>350</v>
      </c>
      <c r="D657" s="4">
        <v>38</v>
      </c>
      <c r="E657" s="2">
        <f t="shared" si="12"/>
        <v>0.35849056603773582</v>
      </c>
      <c r="F657" s="4" t="s">
        <v>276</v>
      </c>
      <c r="G657" t="s">
        <v>3751</v>
      </c>
      <c r="H657" s="4"/>
      <c r="I657" s="4"/>
      <c r="J657" s="4" t="s">
        <v>370</v>
      </c>
    </row>
    <row r="658" spans="1:11" x14ac:dyDescent="0.55000000000000004">
      <c r="B658" t="s">
        <v>1872</v>
      </c>
      <c r="C658" t="s">
        <v>350</v>
      </c>
      <c r="D658" s="4">
        <v>39</v>
      </c>
      <c r="E658" s="2">
        <f t="shared" si="12"/>
        <v>0.36792452830188677</v>
      </c>
      <c r="F658" s="4" t="s">
        <v>348</v>
      </c>
      <c r="G658" s="4" t="s">
        <v>3751</v>
      </c>
      <c r="H658" s="4"/>
      <c r="I658" s="4"/>
      <c r="J658" s="4" t="s">
        <v>1104</v>
      </c>
    </row>
    <row r="659" spans="1:11" x14ac:dyDescent="0.55000000000000004">
      <c r="B659" t="s">
        <v>1872</v>
      </c>
      <c r="C659" t="s">
        <v>350</v>
      </c>
      <c r="D659" s="4">
        <v>40</v>
      </c>
      <c r="E659" s="2">
        <f t="shared" si="12"/>
        <v>0.37735849056603776</v>
      </c>
      <c r="F659" s="4" t="s">
        <v>264</v>
      </c>
      <c r="G659" s="4" t="s">
        <v>3751</v>
      </c>
      <c r="H659" s="4"/>
      <c r="I659" s="4"/>
      <c r="J659" s="4" t="s">
        <v>1347</v>
      </c>
    </row>
    <row r="660" spans="1:11" x14ac:dyDescent="0.55000000000000004">
      <c r="B660" t="s">
        <v>1872</v>
      </c>
      <c r="C660" t="s">
        <v>350</v>
      </c>
      <c r="D660" s="4">
        <v>41</v>
      </c>
      <c r="E660" s="2">
        <f t="shared" si="12"/>
        <v>0.3867924528301887</v>
      </c>
      <c r="F660" s="4" t="s">
        <v>276</v>
      </c>
      <c r="G660" t="s">
        <v>3751</v>
      </c>
      <c r="H660" s="4"/>
      <c r="I660" s="4"/>
      <c r="J660" s="4" t="s">
        <v>459</v>
      </c>
    </row>
    <row r="661" spans="1:11" x14ac:dyDescent="0.55000000000000004">
      <c r="B661" t="s">
        <v>1872</v>
      </c>
      <c r="C661" t="s">
        <v>350</v>
      </c>
      <c r="D661" s="4">
        <v>42</v>
      </c>
      <c r="E661" s="2">
        <f t="shared" si="12"/>
        <v>0.39622641509433965</v>
      </c>
      <c r="F661" s="4" t="s">
        <v>274</v>
      </c>
      <c r="G661" s="4" t="s">
        <v>3751</v>
      </c>
      <c r="H661" s="4"/>
      <c r="I661" s="4"/>
      <c r="J661" s="4" t="s">
        <v>1128</v>
      </c>
    </row>
    <row r="662" spans="1:11" x14ac:dyDescent="0.55000000000000004">
      <c r="B662" t="s">
        <v>1872</v>
      </c>
      <c r="C662" t="s">
        <v>350</v>
      </c>
      <c r="D662" s="4">
        <v>43</v>
      </c>
      <c r="E662" s="2">
        <f t="shared" si="12"/>
        <v>0.40566037735849059</v>
      </c>
      <c r="F662" s="4" t="s">
        <v>1091</v>
      </c>
      <c r="G662" s="4" t="s">
        <v>3751</v>
      </c>
      <c r="H662" s="4">
        <v>19</v>
      </c>
      <c r="I662" s="4" t="s">
        <v>2126</v>
      </c>
      <c r="J662" s="4" t="s">
        <v>1126</v>
      </c>
    </row>
    <row r="663" spans="1:11" x14ac:dyDescent="0.55000000000000004">
      <c r="B663" t="s">
        <v>1872</v>
      </c>
      <c r="C663" t="s">
        <v>350</v>
      </c>
      <c r="D663" s="4">
        <v>44</v>
      </c>
      <c r="E663" s="2">
        <f t="shared" si="12"/>
        <v>0.41509433962264153</v>
      </c>
      <c r="F663" s="4" t="s">
        <v>258</v>
      </c>
      <c r="G663" s="4" t="s">
        <v>3751</v>
      </c>
      <c r="H663" s="4"/>
      <c r="I663" s="4"/>
      <c r="J663" s="4" t="s">
        <v>1810</v>
      </c>
    </row>
    <row r="664" spans="1:11" x14ac:dyDescent="0.55000000000000004">
      <c r="B664" t="s">
        <v>1872</v>
      </c>
      <c r="C664" t="s">
        <v>350</v>
      </c>
      <c r="D664" s="4">
        <v>45</v>
      </c>
      <c r="E664" s="2">
        <f t="shared" si="12"/>
        <v>0.42452830188679247</v>
      </c>
      <c r="F664" s="4" t="s">
        <v>1088</v>
      </c>
      <c r="G664" s="4" t="s">
        <v>3742</v>
      </c>
      <c r="H664" s="4"/>
      <c r="I664" s="4"/>
      <c r="J664" s="4" t="s">
        <v>1345</v>
      </c>
    </row>
    <row r="665" spans="1:11" x14ac:dyDescent="0.55000000000000004">
      <c r="B665" t="s">
        <v>1872</v>
      </c>
      <c r="C665" t="s">
        <v>350</v>
      </c>
      <c r="D665" s="4">
        <v>46</v>
      </c>
      <c r="E665" s="2">
        <f t="shared" si="12"/>
        <v>0.43396226415094341</v>
      </c>
      <c r="F665" s="4" t="s">
        <v>326</v>
      </c>
      <c r="G665" s="4" t="s">
        <v>3751</v>
      </c>
      <c r="H665" s="4">
        <v>20</v>
      </c>
      <c r="I665" s="4" t="s">
        <v>2128</v>
      </c>
      <c r="J665" s="4" t="s">
        <v>389</v>
      </c>
    </row>
    <row r="666" spans="1:11" x14ac:dyDescent="0.55000000000000004">
      <c r="B666" t="s">
        <v>1872</v>
      </c>
      <c r="C666" t="s">
        <v>350</v>
      </c>
      <c r="D666" s="4">
        <v>47</v>
      </c>
      <c r="E666" s="2">
        <f t="shared" si="12"/>
        <v>0.44339622641509435</v>
      </c>
      <c r="F666" s="4" t="s">
        <v>1088</v>
      </c>
      <c r="G666" s="4" t="s">
        <v>3742</v>
      </c>
      <c r="H666" s="4"/>
      <c r="I666" s="4"/>
      <c r="J666" s="4" t="s">
        <v>2082</v>
      </c>
    </row>
    <row r="667" spans="1:11" x14ac:dyDescent="0.55000000000000004">
      <c r="A667" s="5"/>
      <c r="B667" s="5" t="s">
        <v>1872</v>
      </c>
      <c r="C667" s="5" t="s">
        <v>350</v>
      </c>
      <c r="D667" s="7">
        <v>48</v>
      </c>
      <c r="E667" s="6">
        <f t="shared" si="12"/>
        <v>0.45283018867924529</v>
      </c>
      <c r="F667" s="7" t="s">
        <v>280</v>
      </c>
      <c r="G667" s="7" t="s">
        <v>3742</v>
      </c>
      <c r="H667" s="7">
        <v>21</v>
      </c>
      <c r="I667" s="7" t="s">
        <v>3726</v>
      </c>
      <c r="J667" s="7" t="s">
        <v>392</v>
      </c>
      <c r="K667" s="5"/>
    </row>
    <row r="668" spans="1:11" x14ac:dyDescent="0.55000000000000004">
      <c r="B668" t="s">
        <v>1872</v>
      </c>
      <c r="C668" t="s">
        <v>350</v>
      </c>
      <c r="D668" s="4">
        <v>49</v>
      </c>
      <c r="E668" s="2">
        <f t="shared" si="12"/>
        <v>0.46226415094339623</v>
      </c>
      <c r="F668" s="4" t="s">
        <v>252</v>
      </c>
      <c r="G668" s="4" t="s">
        <v>3751</v>
      </c>
      <c r="H668" s="4"/>
      <c r="I668" s="4"/>
      <c r="J668" s="4" t="s">
        <v>1103</v>
      </c>
    </row>
    <row r="669" spans="1:11" x14ac:dyDescent="0.55000000000000004">
      <c r="B669" t="s">
        <v>1872</v>
      </c>
      <c r="C669" t="s">
        <v>350</v>
      </c>
      <c r="D669" s="4">
        <v>50</v>
      </c>
      <c r="E669" s="2">
        <f t="shared" si="12"/>
        <v>0.47169811320754718</v>
      </c>
      <c r="F669" s="4" t="s">
        <v>1088</v>
      </c>
      <c r="G669" s="4" t="s">
        <v>3742</v>
      </c>
      <c r="H669" s="4"/>
      <c r="I669" s="4"/>
      <c r="J669" s="4" t="s">
        <v>1346</v>
      </c>
    </row>
    <row r="670" spans="1:11" x14ac:dyDescent="0.55000000000000004">
      <c r="B670" t="s">
        <v>1872</v>
      </c>
      <c r="C670" t="s">
        <v>350</v>
      </c>
      <c r="D670" s="4">
        <v>51</v>
      </c>
      <c r="E670" s="2">
        <f t="shared" si="12"/>
        <v>0.48113207547169812</v>
      </c>
      <c r="F670" s="4" t="s">
        <v>313</v>
      </c>
      <c r="G670" s="4" t="s">
        <v>3751</v>
      </c>
      <c r="H670" s="4">
        <v>22</v>
      </c>
      <c r="I670" s="4"/>
      <c r="J670" s="4" t="s">
        <v>1119</v>
      </c>
    </row>
    <row r="671" spans="1:11" x14ac:dyDescent="0.55000000000000004">
      <c r="B671" t="s">
        <v>1872</v>
      </c>
      <c r="C671" t="s">
        <v>350</v>
      </c>
      <c r="D671" s="4">
        <v>52</v>
      </c>
      <c r="E671" s="2">
        <f t="shared" si="12"/>
        <v>0.49056603773584906</v>
      </c>
      <c r="F671" s="4" t="s">
        <v>274</v>
      </c>
      <c r="G671" s="4" t="s">
        <v>3751</v>
      </c>
      <c r="H671" s="4"/>
      <c r="I671" s="4"/>
      <c r="J671" s="4" t="s">
        <v>1699</v>
      </c>
    </row>
    <row r="672" spans="1:11" x14ac:dyDescent="0.55000000000000004">
      <c r="B672" t="s">
        <v>1872</v>
      </c>
      <c r="C672" t="s">
        <v>350</v>
      </c>
      <c r="D672" s="4">
        <v>53</v>
      </c>
      <c r="E672" s="2">
        <f t="shared" si="12"/>
        <v>0.5</v>
      </c>
      <c r="F672" s="4" t="s">
        <v>258</v>
      </c>
      <c r="G672" s="4" t="s">
        <v>3751</v>
      </c>
      <c r="H672" s="4"/>
      <c r="I672" s="4"/>
      <c r="J672" s="4" t="s">
        <v>1118</v>
      </c>
    </row>
    <row r="673" spans="1:11" x14ac:dyDescent="0.55000000000000004">
      <c r="B673" t="s">
        <v>1872</v>
      </c>
      <c r="C673" t="s">
        <v>350</v>
      </c>
      <c r="D673" s="4">
        <v>54</v>
      </c>
      <c r="E673" s="2">
        <f t="shared" si="12"/>
        <v>0.50943396226415094</v>
      </c>
      <c r="F673" s="4" t="s">
        <v>1088</v>
      </c>
      <c r="G673" s="4" t="s">
        <v>3742</v>
      </c>
      <c r="H673" s="4"/>
      <c r="I673" s="4"/>
      <c r="J673" s="4" t="s">
        <v>2083</v>
      </c>
    </row>
    <row r="674" spans="1:11" x14ac:dyDescent="0.55000000000000004">
      <c r="B674" t="s">
        <v>1872</v>
      </c>
      <c r="C674" t="s">
        <v>350</v>
      </c>
      <c r="D674" s="4">
        <v>55</v>
      </c>
      <c r="E674" s="2">
        <f t="shared" si="12"/>
        <v>0.51886792452830188</v>
      </c>
      <c r="F674" s="4" t="s">
        <v>315</v>
      </c>
      <c r="G674" t="s">
        <v>3751</v>
      </c>
      <c r="H674" s="4"/>
      <c r="I674" s="4"/>
      <c r="J674" s="4" t="s">
        <v>412</v>
      </c>
    </row>
    <row r="675" spans="1:11" x14ac:dyDescent="0.55000000000000004">
      <c r="B675" t="s">
        <v>1872</v>
      </c>
      <c r="C675" t="s">
        <v>350</v>
      </c>
      <c r="D675" s="4">
        <v>56</v>
      </c>
      <c r="E675" s="2">
        <f t="shared" si="12"/>
        <v>0.52830188679245282</v>
      </c>
      <c r="F675" s="4" t="s">
        <v>264</v>
      </c>
      <c r="G675" s="4" t="s">
        <v>3751</v>
      </c>
      <c r="H675" s="4"/>
      <c r="I675" s="4"/>
      <c r="J675" s="4" t="s">
        <v>1343</v>
      </c>
    </row>
    <row r="676" spans="1:11" x14ac:dyDescent="0.55000000000000004">
      <c r="B676" t="s">
        <v>1872</v>
      </c>
      <c r="C676" t="s">
        <v>350</v>
      </c>
      <c r="D676" s="4">
        <v>57</v>
      </c>
      <c r="E676" s="2">
        <f t="shared" si="12"/>
        <v>0.53773584905660377</v>
      </c>
      <c r="F676" s="4" t="s">
        <v>313</v>
      </c>
      <c r="G676" s="4" t="s">
        <v>3751</v>
      </c>
      <c r="H676" s="4"/>
      <c r="I676" s="4"/>
      <c r="J676" s="4" t="s">
        <v>2084</v>
      </c>
    </row>
    <row r="677" spans="1:11" x14ac:dyDescent="0.55000000000000004">
      <c r="B677" t="s">
        <v>1872</v>
      </c>
      <c r="C677" t="s">
        <v>350</v>
      </c>
      <c r="D677" s="4">
        <v>58</v>
      </c>
      <c r="E677" s="2">
        <f t="shared" si="12"/>
        <v>0.54716981132075471</v>
      </c>
      <c r="F677" s="4" t="s">
        <v>280</v>
      </c>
      <c r="G677" s="4" t="s">
        <v>3742</v>
      </c>
      <c r="H677" s="4"/>
      <c r="I677" s="4"/>
      <c r="J677" s="4" t="s">
        <v>377</v>
      </c>
    </row>
    <row r="678" spans="1:11" x14ac:dyDescent="0.55000000000000004">
      <c r="B678" t="s">
        <v>1872</v>
      </c>
      <c r="C678" t="s">
        <v>350</v>
      </c>
      <c r="D678" s="4">
        <v>59</v>
      </c>
      <c r="E678" s="2">
        <f t="shared" si="12"/>
        <v>0.55660377358490565</v>
      </c>
      <c r="F678" s="4" t="s">
        <v>682</v>
      </c>
      <c r="G678" s="4" t="s">
        <v>3751</v>
      </c>
      <c r="H678" s="4">
        <v>23</v>
      </c>
      <c r="I678" s="4"/>
      <c r="J678" s="4" t="s">
        <v>1134</v>
      </c>
    </row>
    <row r="679" spans="1:11" x14ac:dyDescent="0.55000000000000004">
      <c r="A679" s="11"/>
      <c r="B679" s="11" t="s">
        <v>1872</v>
      </c>
      <c r="C679" s="11" t="s">
        <v>350</v>
      </c>
      <c r="D679" s="13">
        <v>60</v>
      </c>
      <c r="E679" s="12">
        <f t="shared" si="12"/>
        <v>0.56603773584905659</v>
      </c>
      <c r="F679" s="13" t="s">
        <v>269</v>
      </c>
      <c r="G679" s="13" t="s">
        <v>3751</v>
      </c>
      <c r="H679" s="13">
        <v>24</v>
      </c>
      <c r="I679" s="13"/>
      <c r="J679" s="13" t="s">
        <v>1111</v>
      </c>
      <c r="K679" s="11"/>
    </row>
    <row r="680" spans="1:11" x14ac:dyDescent="0.55000000000000004">
      <c r="B680" t="s">
        <v>1872</v>
      </c>
      <c r="C680" t="s">
        <v>350</v>
      </c>
      <c r="D680" s="4">
        <v>61</v>
      </c>
      <c r="E680" s="2">
        <f t="shared" si="12"/>
        <v>0.57547169811320753</v>
      </c>
      <c r="F680" s="4" t="s">
        <v>545</v>
      </c>
      <c r="G680" s="4" t="s">
        <v>3742</v>
      </c>
      <c r="H680" s="4">
        <v>25</v>
      </c>
      <c r="I680" s="4"/>
      <c r="J680" s="4" t="s">
        <v>1101</v>
      </c>
    </row>
    <row r="681" spans="1:11" x14ac:dyDescent="0.55000000000000004">
      <c r="B681" t="s">
        <v>1872</v>
      </c>
      <c r="C681" t="s">
        <v>350</v>
      </c>
      <c r="D681" s="4">
        <v>62</v>
      </c>
      <c r="E681" s="2">
        <f t="shared" si="12"/>
        <v>0.58490566037735847</v>
      </c>
      <c r="F681" s="4" t="s">
        <v>305</v>
      </c>
      <c r="G681" s="4" t="s">
        <v>3748</v>
      </c>
      <c r="H681" s="4"/>
      <c r="I681" s="4"/>
      <c r="J681" s="4" t="s">
        <v>2085</v>
      </c>
    </row>
    <row r="682" spans="1:11" x14ac:dyDescent="0.55000000000000004">
      <c r="B682" t="s">
        <v>1872</v>
      </c>
      <c r="C682" t="s">
        <v>350</v>
      </c>
      <c r="D682" s="4">
        <v>63</v>
      </c>
      <c r="E682" s="2">
        <f t="shared" si="12"/>
        <v>0.59433962264150941</v>
      </c>
      <c r="F682" s="4" t="s">
        <v>254</v>
      </c>
      <c r="G682" s="4" t="s">
        <v>3751</v>
      </c>
      <c r="H682" s="4"/>
      <c r="I682" s="4"/>
      <c r="J682" s="4" t="s">
        <v>1720</v>
      </c>
    </row>
    <row r="683" spans="1:11" x14ac:dyDescent="0.55000000000000004">
      <c r="B683" t="s">
        <v>1872</v>
      </c>
      <c r="C683" t="s">
        <v>350</v>
      </c>
      <c r="D683" s="4">
        <v>64</v>
      </c>
      <c r="E683" s="2">
        <f t="shared" si="12"/>
        <v>0.60377358490566035</v>
      </c>
      <c r="F683" s="4" t="s">
        <v>256</v>
      </c>
      <c r="G683" s="4" t="s">
        <v>3751</v>
      </c>
      <c r="H683" s="4"/>
      <c r="I683" s="4"/>
      <c r="J683" s="4" t="s">
        <v>1846</v>
      </c>
    </row>
    <row r="684" spans="1:11" x14ac:dyDescent="0.55000000000000004">
      <c r="B684" t="s">
        <v>1872</v>
      </c>
      <c r="C684" t="s">
        <v>350</v>
      </c>
      <c r="D684" s="4">
        <v>65</v>
      </c>
      <c r="E684" s="2">
        <f t="shared" si="12"/>
        <v>0.6132075471698113</v>
      </c>
      <c r="F684" s="4" t="s">
        <v>394</v>
      </c>
      <c r="G684" s="4" t="s">
        <v>3751</v>
      </c>
      <c r="H684" s="4"/>
      <c r="I684" s="4"/>
      <c r="J684" s="4" t="s">
        <v>395</v>
      </c>
    </row>
    <row r="685" spans="1:11" x14ac:dyDescent="0.55000000000000004">
      <c r="A685" s="11"/>
      <c r="B685" s="11" t="s">
        <v>1872</v>
      </c>
      <c r="C685" s="11" t="s">
        <v>350</v>
      </c>
      <c r="D685" s="13">
        <v>66</v>
      </c>
      <c r="E685" s="12">
        <f t="shared" ref="E685:E725" si="13">D685/106</f>
        <v>0.62264150943396224</v>
      </c>
      <c r="F685" s="13" t="s">
        <v>1085</v>
      </c>
      <c r="G685" s="13" t="s">
        <v>3742</v>
      </c>
      <c r="H685" s="13">
        <v>26</v>
      </c>
      <c r="I685" s="13"/>
      <c r="J685" s="13" t="s">
        <v>1115</v>
      </c>
      <c r="K685" s="11"/>
    </row>
    <row r="686" spans="1:11" x14ac:dyDescent="0.55000000000000004">
      <c r="B686" t="s">
        <v>1872</v>
      </c>
      <c r="C686" t="s">
        <v>350</v>
      </c>
      <c r="D686" s="4">
        <v>67</v>
      </c>
      <c r="E686" s="2">
        <f t="shared" si="13"/>
        <v>0.63207547169811318</v>
      </c>
      <c r="F686" s="4" t="s">
        <v>326</v>
      </c>
      <c r="G686" s="4" t="s">
        <v>3751</v>
      </c>
      <c r="H686" s="4"/>
      <c r="I686" s="4"/>
      <c r="J686" s="4" t="s">
        <v>1845</v>
      </c>
    </row>
    <row r="687" spans="1:11" x14ac:dyDescent="0.55000000000000004">
      <c r="B687" t="s">
        <v>1872</v>
      </c>
      <c r="C687" t="s">
        <v>350</v>
      </c>
      <c r="D687" s="4">
        <v>68</v>
      </c>
      <c r="E687" s="2">
        <f t="shared" si="13"/>
        <v>0.64150943396226412</v>
      </c>
      <c r="F687" s="4" t="s">
        <v>305</v>
      </c>
      <c r="G687" s="4" t="s">
        <v>3748</v>
      </c>
      <c r="H687" s="4"/>
      <c r="I687" s="4"/>
      <c r="J687" s="4" t="s">
        <v>2086</v>
      </c>
    </row>
    <row r="688" spans="1:11" x14ac:dyDescent="0.55000000000000004">
      <c r="B688" t="s">
        <v>1872</v>
      </c>
      <c r="C688" t="s">
        <v>350</v>
      </c>
      <c r="D688" s="4">
        <v>69</v>
      </c>
      <c r="E688" s="2">
        <f t="shared" si="13"/>
        <v>0.65094339622641506</v>
      </c>
      <c r="F688" s="4" t="s">
        <v>254</v>
      </c>
      <c r="G688" s="4" t="s">
        <v>3751</v>
      </c>
      <c r="H688" s="4"/>
      <c r="I688" s="4"/>
      <c r="J688" s="4" t="s">
        <v>1851</v>
      </c>
    </row>
    <row r="689" spans="2:10" x14ac:dyDescent="0.55000000000000004">
      <c r="B689" t="s">
        <v>1872</v>
      </c>
      <c r="C689" t="s">
        <v>350</v>
      </c>
      <c r="D689" s="4">
        <v>70</v>
      </c>
      <c r="E689" s="2">
        <f t="shared" si="13"/>
        <v>0.660377358490566</v>
      </c>
      <c r="F689" s="4" t="s">
        <v>274</v>
      </c>
      <c r="G689" s="4" t="s">
        <v>3751</v>
      </c>
      <c r="H689" s="4"/>
      <c r="I689" s="4"/>
      <c r="J689" s="4" t="s">
        <v>2087</v>
      </c>
    </row>
    <row r="690" spans="2:10" x14ac:dyDescent="0.55000000000000004">
      <c r="B690" t="s">
        <v>1872</v>
      </c>
      <c r="C690" t="s">
        <v>350</v>
      </c>
      <c r="D690" s="4">
        <v>71</v>
      </c>
      <c r="E690" s="2">
        <f t="shared" si="13"/>
        <v>0.66981132075471694</v>
      </c>
      <c r="F690" s="4" t="s">
        <v>410</v>
      </c>
      <c r="G690" t="s">
        <v>3751</v>
      </c>
      <c r="H690" s="4">
        <v>27</v>
      </c>
      <c r="I690" s="4"/>
      <c r="J690" s="4" t="s">
        <v>411</v>
      </c>
    </row>
    <row r="691" spans="2:10" x14ac:dyDescent="0.55000000000000004">
      <c r="B691" t="s">
        <v>1872</v>
      </c>
      <c r="C691" t="s">
        <v>350</v>
      </c>
      <c r="D691" s="4">
        <v>72</v>
      </c>
      <c r="E691" s="2">
        <f t="shared" si="13"/>
        <v>0.67924528301886788</v>
      </c>
      <c r="F691" s="4" t="s">
        <v>254</v>
      </c>
      <c r="G691" s="4" t="s">
        <v>3751</v>
      </c>
      <c r="H691" s="4"/>
      <c r="I691" s="4"/>
      <c r="J691" s="4" t="s">
        <v>1358</v>
      </c>
    </row>
    <row r="692" spans="2:10" x14ac:dyDescent="0.55000000000000004">
      <c r="B692" t="s">
        <v>1872</v>
      </c>
      <c r="C692" t="s">
        <v>350</v>
      </c>
      <c r="D692" s="4">
        <v>73</v>
      </c>
      <c r="E692" s="2">
        <f t="shared" si="13"/>
        <v>0.68867924528301883</v>
      </c>
      <c r="F692" s="4" t="s">
        <v>1130</v>
      </c>
      <c r="G692" s="4" t="s">
        <v>3721</v>
      </c>
      <c r="H692" s="4">
        <v>28</v>
      </c>
      <c r="I692" s="4" t="s">
        <v>3721</v>
      </c>
      <c r="J692" s="4" t="s">
        <v>1847</v>
      </c>
    </row>
    <row r="693" spans="2:10" x14ac:dyDescent="0.55000000000000004">
      <c r="B693" t="s">
        <v>1872</v>
      </c>
      <c r="C693" t="s">
        <v>350</v>
      </c>
      <c r="D693" s="4">
        <v>74</v>
      </c>
      <c r="E693" s="2">
        <f t="shared" si="13"/>
        <v>0.69811320754716977</v>
      </c>
      <c r="F693" s="4" t="s">
        <v>264</v>
      </c>
      <c r="G693" s="4" t="s">
        <v>3751</v>
      </c>
      <c r="H693" s="4"/>
      <c r="I693" s="4"/>
      <c r="J693" s="4" t="s">
        <v>1348</v>
      </c>
    </row>
    <row r="694" spans="2:10" x14ac:dyDescent="0.55000000000000004">
      <c r="B694" t="s">
        <v>1872</v>
      </c>
      <c r="C694" t="s">
        <v>350</v>
      </c>
      <c r="D694" s="4">
        <v>75</v>
      </c>
      <c r="E694" s="2">
        <f t="shared" si="13"/>
        <v>0.70754716981132071</v>
      </c>
      <c r="F694" s="4" t="s">
        <v>545</v>
      </c>
      <c r="G694" s="4" t="s">
        <v>3742</v>
      </c>
      <c r="H694" s="4"/>
      <c r="I694" s="4"/>
      <c r="J694" s="4" t="s">
        <v>1850</v>
      </c>
    </row>
    <row r="695" spans="2:10" x14ac:dyDescent="0.55000000000000004">
      <c r="B695" t="s">
        <v>1872</v>
      </c>
      <c r="C695" t="s">
        <v>350</v>
      </c>
      <c r="D695" s="4">
        <v>76</v>
      </c>
      <c r="E695" s="2">
        <f t="shared" si="13"/>
        <v>0.71698113207547165</v>
      </c>
      <c r="F695" s="4" t="s">
        <v>378</v>
      </c>
      <c r="G695" t="s">
        <v>3751</v>
      </c>
      <c r="H695" s="4">
        <v>29</v>
      </c>
      <c r="I695" s="4"/>
      <c r="J695" s="4" t="s">
        <v>379</v>
      </c>
    </row>
    <row r="696" spans="2:10" x14ac:dyDescent="0.55000000000000004">
      <c r="B696" t="s">
        <v>1872</v>
      </c>
      <c r="C696" t="s">
        <v>350</v>
      </c>
      <c r="D696" s="4">
        <v>77</v>
      </c>
      <c r="E696" s="2">
        <f t="shared" si="13"/>
        <v>0.72641509433962259</v>
      </c>
      <c r="F696" s="4" t="s">
        <v>256</v>
      </c>
      <c r="G696" s="4" t="s">
        <v>3751</v>
      </c>
      <c r="H696" s="4"/>
      <c r="I696" s="4"/>
      <c r="J696" s="4" t="s">
        <v>2088</v>
      </c>
    </row>
    <row r="697" spans="2:10" x14ac:dyDescent="0.55000000000000004">
      <c r="B697" t="s">
        <v>1872</v>
      </c>
      <c r="C697" t="s">
        <v>350</v>
      </c>
      <c r="D697" s="4">
        <v>78</v>
      </c>
      <c r="E697" s="2">
        <f t="shared" si="13"/>
        <v>0.73584905660377353</v>
      </c>
      <c r="F697" s="4" t="s">
        <v>254</v>
      </c>
      <c r="G697" s="4" t="s">
        <v>3751</v>
      </c>
      <c r="H697" s="4"/>
      <c r="I697" s="4"/>
      <c r="J697" s="4" t="s">
        <v>2089</v>
      </c>
    </row>
    <row r="698" spans="2:10" x14ac:dyDescent="0.55000000000000004">
      <c r="B698" t="s">
        <v>1872</v>
      </c>
      <c r="C698" t="s">
        <v>350</v>
      </c>
      <c r="D698" s="4">
        <v>79</v>
      </c>
      <c r="E698" s="2">
        <f t="shared" si="13"/>
        <v>0.74528301886792447</v>
      </c>
      <c r="F698" s="4" t="s">
        <v>256</v>
      </c>
      <c r="G698" s="4" t="s">
        <v>3751</v>
      </c>
      <c r="H698" s="4"/>
      <c r="I698" s="4"/>
      <c r="J698" s="4" t="s">
        <v>1123</v>
      </c>
    </row>
    <row r="699" spans="2:10" x14ac:dyDescent="0.55000000000000004">
      <c r="B699" t="s">
        <v>1872</v>
      </c>
      <c r="C699" t="s">
        <v>350</v>
      </c>
      <c r="D699" s="4">
        <v>80</v>
      </c>
      <c r="E699" s="2">
        <f t="shared" si="13"/>
        <v>0.75471698113207553</v>
      </c>
      <c r="F699" s="4" t="s">
        <v>305</v>
      </c>
      <c r="G699" s="4" t="s">
        <v>3748</v>
      </c>
      <c r="H699" s="4"/>
      <c r="I699" s="4"/>
      <c r="J699" s="4" t="s">
        <v>2090</v>
      </c>
    </row>
    <row r="700" spans="2:10" x14ac:dyDescent="0.55000000000000004">
      <c r="B700" t="s">
        <v>1872</v>
      </c>
      <c r="C700" t="s">
        <v>350</v>
      </c>
      <c r="D700" s="4">
        <v>81</v>
      </c>
      <c r="E700" s="2">
        <f t="shared" si="13"/>
        <v>0.76415094339622647</v>
      </c>
      <c r="F700" s="4" t="s">
        <v>284</v>
      </c>
      <c r="G700" s="4" t="s">
        <v>3721</v>
      </c>
      <c r="H700" s="4">
        <v>30</v>
      </c>
      <c r="I700" s="4"/>
      <c r="J700" s="4" t="s">
        <v>2091</v>
      </c>
    </row>
    <row r="701" spans="2:10" x14ac:dyDescent="0.55000000000000004">
      <c r="B701" t="s">
        <v>1872</v>
      </c>
      <c r="C701" t="s">
        <v>350</v>
      </c>
      <c r="D701" s="4">
        <v>82</v>
      </c>
      <c r="E701" s="2">
        <f t="shared" si="13"/>
        <v>0.77358490566037741</v>
      </c>
      <c r="F701" s="4" t="s">
        <v>1338</v>
      </c>
      <c r="G701" s="4" t="s">
        <v>3722</v>
      </c>
      <c r="H701" s="4">
        <v>31</v>
      </c>
      <c r="I701" s="4"/>
      <c r="J701" s="4" t="s">
        <v>2092</v>
      </c>
    </row>
    <row r="702" spans="2:10" x14ac:dyDescent="0.55000000000000004">
      <c r="B702" t="s">
        <v>1872</v>
      </c>
      <c r="C702" t="s">
        <v>350</v>
      </c>
      <c r="D702" s="4">
        <v>83</v>
      </c>
      <c r="E702" s="2">
        <f t="shared" si="13"/>
        <v>0.78301886792452835</v>
      </c>
      <c r="F702" s="4" t="s">
        <v>280</v>
      </c>
      <c r="G702" s="4" t="s">
        <v>3742</v>
      </c>
      <c r="H702" s="4"/>
      <c r="I702" s="4"/>
      <c r="J702" s="4" t="s">
        <v>2093</v>
      </c>
    </row>
    <row r="703" spans="2:10" x14ac:dyDescent="0.55000000000000004">
      <c r="B703" t="s">
        <v>1872</v>
      </c>
      <c r="C703" t="s">
        <v>350</v>
      </c>
      <c r="D703" s="4">
        <v>84</v>
      </c>
      <c r="E703" s="2">
        <f t="shared" si="13"/>
        <v>0.79245283018867929</v>
      </c>
      <c r="F703" s="4" t="s">
        <v>254</v>
      </c>
      <c r="G703" s="4" t="s">
        <v>3751</v>
      </c>
      <c r="H703" s="4"/>
      <c r="I703" s="4"/>
      <c r="J703" s="4" t="s">
        <v>1848</v>
      </c>
    </row>
    <row r="704" spans="2:10" x14ac:dyDescent="0.55000000000000004">
      <c r="B704" t="s">
        <v>1872</v>
      </c>
      <c r="C704" t="s">
        <v>350</v>
      </c>
      <c r="D704" s="4">
        <v>85</v>
      </c>
      <c r="E704" s="2">
        <f t="shared" si="13"/>
        <v>0.80188679245283023</v>
      </c>
      <c r="F704" s="4" t="s">
        <v>258</v>
      </c>
      <c r="G704" s="4" t="s">
        <v>3751</v>
      </c>
      <c r="H704" s="4"/>
      <c r="I704" s="4"/>
      <c r="J704" s="4" t="s">
        <v>2094</v>
      </c>
    </row>
    <row r="705" spans="2:10" x14ac:dyDescent="0.55000000000000004">
      <c r="B705" t="s">
        <v>1872</v>
      </c>
      <c r="C705" t="s">
        <v>350</v>
      </c>
      <c r="D705" s="4">
        <v>86</v>
      </c>
      <c r="E705" s="2">
        <f t="shared" si="13"/>
        <v>0.81132075471698117</v>
      </c>
      <c r="F705" s="4" t="s">
        <v>254</v>
      </c>
      <c r="G705" s="4" t="s">
        <v>3751</v>
      </c>
      <c r="H705" s="4"/>
      <c r="I705" s="4"/>
      <c r="J705" s="4" t="s">
        <v>1116</v>
      </c>
    </row>
    <row r="706" spans="2:10" x14ac:dyDescent="0.55000000000000004">
      <c r="B706" t="s">
        <v>1872</v>
      </c>
      <c r="C706" t="s">
        <v>350</v>
      </c>
      <c r="D706" s="4">
        <v>87</v>
      </c>
      <c r="E706" s="2">
        <f t="shared" si="13"/>
        <v>0.82075471698113212</v>
      </c>
      <c r="F706" s="4" t="s">
        <v>256</v>
      </c>
      <c r="G706" s="4" t="s">
        <v>3751</v>
      </c>
      <c r="H706" s="4"/>
      <c r="I706" s="4"/>
      <c r="J706" s="4" t="s">
        <v>1849</v>
      </c>
    </row>
    <row r="707" spans="2:10" x14ac:dyDescent="0.55000000000000004">
      <c r="B707" t="s">
        <v>1872</v>
      </c>
      <c r="C707" t="s">
        <v>350</v>
      </c>
      <c r="D707" s="4">
        <v>88</v>
      </c>
      <c r="E707" s="2">
        <f t="shared" si="13"/>
        <v>0.83018867924528306</v>
      </c>
      <c r="F707" s="4" t="s">
        <v>254</v>
      </c>
      <c r="G707" s="4" t="s">
        <v>3751</v>
      </c>
      <c r="H707" s="4"/>
      <c r="I707" s="4"/>
      <c r="J707" s="4" t="s">
        <v>2095</v>
      </c>
    </row>
    <row r="708" spans="2:10" x14ac:dyDescent="0.55000000000000004">
      <c r="B708" t="s">
        <v>1872</v>
      </c>
      <c r="C708" t="s">
        <v>350</v>
      </c>
      <c r="D708" s="4">
        <v>89</v>
      </c>
      <c r="E708" s="2">
        <f t="shared" si="13"/>
        <v>0.839622641509434</v>
      </c>
      <c r="F708" s="4" t="s">
        <v>291</v>
      </c>
      <c r="G708" s="4" t="s">
        <v>3722</v>
      </c>
      <c r="H708" s="4"/>
      <c r="I708" s="4"/>
      <c r="J708" s="4" t="s">
        <v>1852</v>
      </c>
    </row>
    <row r="709" spans="2:10" x14ac:dyDescent="0.55000000000000004">
      <c r="B709" t="s">
        <v>1872</v>
      </c>
      <c r="C709" t="s">
        <v>350</v>
      </c>
      <c r="D709" s="4">
        <v>90</v>
      </c>
      <c r="E709" s="2">
        <f t="shared" si="13"/>
        <v>0.84905660377358494</v>
      </c>
      <c r="F709" s="4" t="s">
        <v>256</v>
      </c>
      <c r="G709" s="4" t="s">
        <v>3751</v>
      </c>
      <c r="H709" s="4"/>
      <c r="I709" s="4"/>
      <c r="J709" s="4" t="s">
        <v>1112</v>
      </c>
    </row>
    <row r="710" spans="2:10" x14ac:dyDescent="0.55000000000000004">
      <c r="B710" t="s">
        <v>1872</v>
      </c>
      <c r="C710" t="s">
        <v>350</v>
      </c>
      <c r="D710" s="4">
        <v>91</v>
      </c>
      <c r="E710" s="2">
        <f t="shared" si="13"/>
        <v>0.85849056603773588</v>
      </c>
      <c r="F710" s="4" t="s">
        <v>254</v>
      </c>
      <c r="G710" s="4" t="s">
        <v>3751</v>
      </c>
      <c r="H710" s="4"/>
      <c r="I710" s="4"/>
      <c r="J710" s="4" t="s">
        <v>2096</v>
      </c>
    </row>
    <row r="711" spans="2:10" x14ac:dyDescent="0.55000000000000004">
      <c r="B711" t="s">
        <v>1872</v>
      </c>
      <c r="C711" t="s">
        <v>350</v>
      </c>
      <c r="D711" s="4">
        <v>92</v>
      </c>
      <c r="E711" s="2">
        <f t="shared" si="13"/>
        <v>0.86792452830188682</v>
      </c>
      <c r="F711" s="4" t="s">
        <v>254</v>
      </c>
      <c r="G711" s="4" t="s">
        <v>3751</v>
      </c>
      <c r="H711" s="4"/>
      <c r="I711" s="4"/>
      <c r="J711" s="4" t="s">
        <v>2097</v>
      </c>
    </row>
    <row r="712" spans="2:10" x14ac:dyDescent="0.55000000000000004">
      <c r="B712" t="s">
        <v>1872</v>
      </c>
      <c r="C712" t="s">
        <v>350</v>
      </c>
      <c r="D712" s="4">
        <v>93</v>
      </c>
      <c r="E712" s="2">
        <f t="shared" si="13"/>
        <v>0.87735849056603776</v>
      </c>
      <c r="F712" s="4" t="s">
        <v>305</v>
      </c>
      <c r="G712" s="4" t="s">
        <v>3748</v>
      </c>
      <c r="H712" s="4"/>
      <c r="I712" s="4"/>
      <c r="J712" s="4" t="s">
        <v>2098</v>
      </c>
    </row>
    <row r="713" spans="2:10" x14ac:dyDescent="0.55000000000000004">
      <c r="B713" t="s">
        <v>1872</v>
      </c>
      <c r="C713" t="s">
        <v>350</v>
      </c>
      <c r="D713" s="4">
        <v>94</v>
      </c>
      <c r="E713" s="2">
        <f t="shared" si="13"/>
        <v>0.8867924528301887</v>
      </c>
      <c r="F713" s="4" t="s">
        <v>305</v>
      </c>
      <c r="G713" s="4" t="s">
        <v>3748</v>
      </c>
      <c r="H713" s="4"/>
      <c r="I713" s="4"/>
      <c r="J713" s="4" t="s">
        <v>437</v>
      </c>
    </row>
    <row r="714" spans="2:10" x14ac:dyDescent="0.55000000000000004">
      <c r="B714" t="s">
        <v>1872</v>
      </c>
      <c r="C714" t="s">
        <v>350</v>
      </c>
      <c r="D714" s="4">
        <v>95</v>
      </c>
      <c r="E714" s="2">
        <f t="shared" si="13"/>
        <v>0.89622641509433965</v>
      </c>
      <c r="F714" s="4" t="s">
        <v>313</v>
      </c>
      <c r="G714" s="4" t="s">
        <v>3751</v>
      </c>
      <c r="H714" s="4"/>
      <c r="I714" s="4"/>
      <c r="J714" s="4" t="s">
        <v>2099</v>
      </c>
    </row>
    <row r="715" spans="2:10" x14ac:dyDescent="0.55000000000000004">
      <c r="B715" t="s">
        <v>1872</v>
      </c>
      <c r="C715" t="s">
        <v>350</v>
      </c>
      <c r="D715" s="4">
        <v>96</v>
      </c>
      <c r="E715" s="2">
        <f t="shared" si="13"/>
        <v>0.90566037735849059</v>
      </c>
      <c r="F715" s="4" t="s">
        <v>254</v>
      </c>
      <c r="G715" s="4" t="s">
        <v>3751</v>
      </c>
      <c r="H715" s="4"/>
      <c r="I715" s="4"/>
      <c r="J715" s="4" t="s">
        <v>2100</v>
      </c>
    </row>
    <row r="716" spans="2:10" x14ac:dyDescent="0.55000000000000004">
      <c r="B716" t="s">
        <v>1872</v>
      </c>
      <c r="C716" t="s">
        <v>350</v>
      </c>
      <c r="D716">
        <v>97</v>
      </c>
      <c r="E716" s="2">
        <f t="shared" si="13"/>
        <v>0.91509433962264153</v>
      </c>
      <c r="F716" t="s">
        <v>11</v>
      </c>
      <c r="G716" s="4" t="s">
        <v>3751</v>
      </c>
      <c r="H716" s="4"/>
      <c r="J716" t="s">
        <v>2101</v>
      </c>
    </row>
    <row r="717" spans="2:10" x14ac:dyDescent="0.55000000000000004">
      <c r="B717" t="s">
        <v>1872</v>
      </c>
      <c r="C717" t="s">
        <v>350</v>
      </c>
      <c r="D717">
        <v>98</v>
      </c>
      <c r="E717" s="2">
        <f t="shared" si="13"/>
        <v>0.92452830188679247</v>
      </c>
      <c r="F717" t="s">
        <v>107</v>
      </c>
      <c r="G717" t="s">
        <v>3742</v>
      </c>
      <c r="H717" s="4">
        <v>32</v>
      </c>
      <c r="J717" t="s">
        <v>2102</v>
      </c>
    </row>
    <row r="718" spans="2:10" x14ac:dyDescent="0.55000000000000004">
      <c r="B718" t="s">
        <v>1872</v>
      </c>
      <c r="C718" t="s">
        <v>350</v>
      </c>
      <c r="D718">
        <v>99</v>
      </c>
      <c r="E718" s="2">
        <f t="shared" si="13"/>
        <v>0.93396226415094341</v>
      </c>
      <c r="F718" s="4" t="s">
        <v>11</v>
      </c>
      <c r="G718" s="4" t="s">
        <v>3751</v>
      </c>
      <c r="H718" s="4"/>
      <c r="J718" t="s">
        <v>2103</v>
      </c>
    </row>
    <row r="719" spans="2:10" x14ac:dyDescent="0.55000000000000004">
      <c r="B719" t="s">
        <v>1872</v>
      </c>
      <c r="C719" t="s">
        <v>350</v>
      </c>
      <c r="D719">
        <v>100</v>
      </c>
      <c r="E719" s="2">
        <f t="shared" si="13"/>
        <v>0.94339622641509435</v>
      </c>
      <c r="F719" s="4" t="s">
        <v>21</v>
      </c>
      <c r="G719" s="4" t="s">
        <v>3751</v>
      </c>
      <c r="H719" s="4"/>
      <c r="J719" t="s">
        <v>1245</v>
      </c>
    </row>
    <row r="720" spans="2:10" x14ac:dyDescent="0.55000000000000004">
      <c r="B720" t="s">
        <v>1872</v>
      </c>
      <c r="C720" t="s">
        <v>350</v>
      </c>
      <c r="D720">
        <v>101</v>
      </c>
      <c r="E720" s="2">
        <f t="shared" si="13"/>
        <v>0.95283018867924529</v>
      </c>
      <c r="F720" s="4" t="s">
        <v>107</v>
      </c>
      <c r="G720" s="4" t="s">
        <v>3742</v>
      </c>
      <c r="H720" s="4"/>
      <c r="J720" t="s">
        <v>2104</v>
      </c>
    </row>
    <row r="721" spans="2:10" x14ac:dyDescent="0.55000000000000004">
      <c r="B721" t="s">
        <v>1872</v>
      </c>
      <c r="C721" t="s">
        <v>350</v>
      </c>
      <c r="D721">
        <v>102</v>
      </c>
      <c r="E721" s="2">
        <f t="shared" si="13"/>
        <v>0.96226415094339623</v>
      </c>
      <c r="F721" s="4" t="s">
        <v>133</v>
      </c>
      <c r="G721" s="4" t="s">
        <v>3751</v>
      </c>
      <c r="H721" s="4"/>
      <c r="J721" t="s">
        <v>2105</v>
      </c>
    </row>
    <row r="722" spans="2:10" x14ac:dyDescent="0.55000000000000004">
      <c r="B722" t="s">
        <v>1872</v>
      </c>
      <c r="C722" t="s">
        <v>350</v>
      </c>
      <c r="D722">
        <v>103</v>
      </c>
      <c r="E722" s="2">
        <f t="shared" si="13"/>
        <v>0.97169811320754718</v>
      </c>
      <c r="F722" s="4" t="s">
        <v>11</v>
      </c>
      <c r="G722" s="4" t="s">
        <v>3751</v>
      </c>
      <c r="H722" s="4"/>
      <c r="J722" t="s">
        <v>2106</v>
      </c>
    </row>
    <row r="723" spans="2:10" x14ac:dyDescent="0.55000000000000004">
      <c r="B723" t="s">
        <v>1872</v>
      </c>
      <c r="C723" t="s">
        <v>350</v>
      </c>
      <c r="D723">
        <v>104</v>
      </c>
      <c r="E723" s="2">
        <f t="shared" si="13"/>
        <v>0.98113207547169812</v>
      </c>
      <c r="F723" s="4" t="s">
        <v>18</v>
      </c>
      <c r="G723" s="4" t="s">
        <v>3751</v>
      </c>
      <c r="H723" s="4"/>
      <c r="J723" t="s">
        <v>2107</v>
      </c>
    </row>
    <row r="724" spans="2:10" x14ac:dyDescent="0.55000000000000004">
      <c r="B724" t="s">
        <v>1872</v>
      </c>
      <c r="C724" t="s">
        <v>350</v>
      </c>
      <c r="D724">
        <v>105</v>
      </c>
      <c r="E724" s="2">
        <f t="shared" si="13"/>
        <v>0.99056603773584906</v>
      </c>
      <c r="F724" s="4" t="s">
        <v>107</v>
      </c>
      <c r="G724" s="4" t="s">
        <v>3742</v>
      </c>
      <c r="J724" t="s">
        <v>2108</v>
      </c>
    </row>
    <row r="725" spans="2:10" x14ac:dyDescent="0.55000000000000004">
      <c r="B725" t="s">
        <v>1872</v>
      </c>
      <c r="C725" t="s">
        <v>350</v>
      </c>
      <c r="D725">
        <v>106</v>
      </c>
      <c r="E725" s="2">
        <f t="shared" si="13"/>
        <v>1</v>
      </c>
      <c r="F725" s="4" t="s">
        <v>133</v>
      </c>
      <c r="G725" s="4" t="s">
        <v>3751</v>
      </c>
      <c r="H725" s="4"/>
      <c r="J725" t="s">
        <v>2109</v>
      </c>
    </row>
    <row r="726" spans="2:10" x14ac:dyDescent="0.55000000000000004">
      <c r="B726" t="s">
        <v>1872</v>
      </c>
      <c r="C726" t="s">
        <v>350</v>
      </c>
      <c r="D726">
        <v>107</v>
      </c>
      <c r="F726" s="4" t="s">
        <v>1812</v>
      </c>
      <c r="G726" s="4" t="s">
        <v>3751</v>
      </c>
      <c r="H726" s="4">
        <v>33</v>
      </c>
      <c r="J726" t="s">
        <v>1102</v>
      </c>
    </row>
    <row r="727" spans="2:10" x14ac:dyDescent="0.55000000000000004">
      <c r="B727" t="s">
        <v>1872</v>
      </c>
      <c r="C727" t="s">
        <v>350</v>
      </c>
      <c r="D727">
        <v>107</v>
      </c>
      <c r="F727" s="4" t="s">
        <v>112</v>
      </c>
      <c r="G727" s="4" t="s">
        <v>3751</v>
      </c>
      <c r="H727" s="4"/>
      <c r="J727" t="s">
        <v>1096</v>
      </c>
    </row>
    <row r="728" spans="2:10" x14ac:dyDescent="0.55000000000000004">
      <c r="B728" t="s">
        <v>1872</v>
      </c>
      <c r="C728" t="s">
        <v>251</v>
      </c>
      <c r="D728" s="4">
        <v>1</v>
      </c>
      <c r="E728" s="2">
        <f>D728/76</f>
        <v>1.3157894736842105E-2</v>
      </c>
      <c r="F728" s="4" t="s">
        <v>282</v>
      </c>
      <c r="G728" s="4" t="s">
        <v>3751</v>
      </c>
      <c r="H728" s="4">
        <v>1</v>
      </c>
      <c r="I728" s="4" t="s">
        <v>2127</v>
      </c>
      <c r="J728" s="4" t="s">
        <v>283</v>
      </c>
    </row>
    <row r="729" spans="2:10" x14ac:dyDescent="0.55000000000000004">
      <c r="B729" t="s">
        <v>1872</v>
      </c>
      <c r="C729" t="s">
        <v>251</v>
      </c>
      <c r="D729" s="4">
        <v>2</v>
      </c>
      <c r="E729" s="2">
        <f t="shared" ref="E729:E792" si="14">D729/76</f>
        <v>2.6315789473684209E-2</v>
      </c>
      <c r="F729" s="4" t="s">
        <v>282</v>
      </c>
      <c r="G729" s="4" t="s">
        <v>3751</v>
      </c>
      <c r="H729" s="4"/>
      <c r="I729" s="4"/>
      <c r="J729" s="4" t="s">
        <v>1729</v>
      </c>
    </row>
    <row r="730" spans="2:10" x14ac:dyDescent="0.55000000000000004">
      <c r="B730" t="s">
        <v>1872</v>
      </c>
      <c r="C730" t="s">
        <v>251</v>
      </c>
      <c r="D730" s="4">
        <v>3</v>
      </c>
      <c r="E730" s="2">
        <f t="shared" si="14"/>
        <v>3.9473684210526314E-2</v>
      </c>
      <c r="F730" s="4" t="s">
        <v>252</v>
      </c>
      <c r="G730" s="4" t="s">
        <v>3751</v>
      </c>
      <c r="H730" s="4">
        <v>2</v>
      </c>
      <c r="I730" s="4" t="s">
        <v>2127</v>
      </c>
      <c r="J730" s="4" t="s">
        <v>271</v>
      </c>
    </row>
    <row r="731" spans="2:10" x14ac:dyDescent="0.55000000000000004">
      <c r="B731" t="s">
        <v>1872</v>
      </c>
      <c r="C731" t="s">
        <v>251</v>
      </c>
      <c r="D731" s="4">
        <v>4</v>
      </c>
      <c r="E731" s="2">
        <f t="shared" si="14"/>
        <v>5.2631578947368418E-2</v>
      </c>
      <c r="F731" s="4" t="s">
        <v>274</v>
      </c>
      <c r="G731" s="4" t="s">
        <v>3751</v>
      </c>
      <c r="H731" s="4">
        <v>3</v>
      </c>
      <c r="I731" s="4" t="s">
        <v>2127</v>
      </c>
      <c r="J731" s="4" t="s">
        <v>336</v>
      </c>
    </row>
    <row r="732" spans="2:10" x14ac:dyDescent="0.55000000000000004">
      <c r="B732" t="s">
        <v>1872</v>
      </c>
      <c r="C732" t="s">
        <v>251</v>
      </c>
      <c r="D732" s="4">
        <v>5</v>
      </c>
      <c r="E732" s="2">
        <f t="shared" si="14"/>
        <v>6.5789473684210523E-2</v>
      </c>
      <c r="F732" s="4" t="s">
        <v>282</v>
      </c>
      <c r="G732" s="4" t="s">
        <v>3751</v>
      </c>
      <c r="H732" s="4"/>
      <c r="I732" s="4"/>
      <c r="J732" s="4" t="s">
        <v>1368</v>
      </c>
    </row>
    <row r="733" spans="2:10" x14ac:dyDescent="0.55000000000000004">
      <c r="B733" t="s">
        <v>1872</v>
      </c>
      <c r="C733" t="s">
        <v>251</v>
      </c>
      <c r="D733" s="4">
        <v>6</v>
      </c>
      <c r="E733" s="2">
        <f t="shared" si="14"/>
        <v>7.8947368421052627E-2</v>
      </c>
      <c r="F733" s="4" t="s">
        <v>300</v>
      </c>
      <c r="G733" s="4" t="s">
        <v>3751</v>
      </c>
      <c r="H733" s="4">
        <v>4</v>
      </c>
      <c r="I733" s="4" t="s">
        <v>2127</v>
      </c>
      <c r="J733" s="4" t="s">
        <v>301</v>
      </c>
    </row>
    <row r="734" spans="2:10" x14ac:dyDescent="0.55000000000000004">
      <c r="B734" t="s">
        <v>1872</v>
      </c>
      <c r="C734" t="s">
        <v>251</v>
      </c>
      <c r="D734" s="4">
        <v>7</v>
      </c>
      <c r="E734" s="2">
        <f t="shared" si="14"/>
        <v>9.2105263157894732E-2</v>
      </c>
      <c r="F734" s="4" t="s">
        <v>258</v>
      </c>
      <c r="G734" s="4" t="s">
        <v>3751</v>
      </c>
      <c r="H734" s="4">
        <v>5</v>
      </c>
      <c r="I734" s="4" t="s">
        <v>2127</v>
      </c>
      <c r="J734" s="4" t="s">
        <v>273</v>
      </c>
    </row>
    <row r="735" spans="2:10" x14ac:dyDescent="0.55000000000000004">
      <c r="B735" t="s">
        <v>1872</v>
      </c>
      <c r="C735" t="s">
        <v>251</v>
      </c>
      <c r="D735" s="4">
        <v>8</v>
      </c>
      <c r="E735" s="2">
        <f t="shared" si="14"/>
        <v>0.10526315789473684</v>
      </c>
      <c r="F735" s="4" t="s">
        <v>278</v>
      </c>
      <c r="G735" s="4" t="s">
        <v>3722</v>
      </c>
      <c r="H735" s="4">
        <v>6</v>
      </c>
      <c r="I735" s="4" t="s">
        <v>2127</v>
      </c>
      <c r="J735" s="4" t="s">
        <v>279</v>
      </c>
    </row>
    <row r="736" spans="2:10" x14ac:dyDescent="0.55000000000000004">
      <c r="B736" t="s">
        <v>1872</v>
      </c>
      <c r="C736" t="s">
        <v>251</v>
      </c>
      <c r="D736" s="4">
        <v>9</v>
      </c>
      <c r="E736" s="2">
        <f t="shared" si="14"/>
        <v>0.11842105263157894</v>
      </c>
      <c r="F736" s="4" t="s">
        <v>1088</v>
      </c>
      <c r="G736" s="4" t="s">
        <v>3742</v>
      </c>
      <c r="H736" s="4">
        <v>7</v>
      </c>
      <c r="I736" s="4" t="s">
        <v>2127</v>
      </c>
      <c r="J736" s="4" t="s">
        <v>1363</v>
      </c>
    </row>
    <row r="737" spans="2:10" x14ac:dyDescent="0.55000000000000004">
      <c r="B737" t="s">
        <v>1872</v>
      </c>
      <c r="C737" t="s">
        <v>251</v>
      </c>
      <c r="D737" s="4">
        <v>10</v>
      </c>
      <c r="E737" s="2">
        <f t="shared" si="14"/>
        <v>0.13157894736842105</v>
      </c>
      <c r="F737" s="4" t="s">
        <v>262</v>
      </c>
      <c r="G737" t="s">
        <v>3748</v>
      </c>
      <c r="H737" s="4">
        <v>8</v>
      </c>
      <c r="I737" s="4" t="s">
        <v>2127</v>
      </c>
      <c r="J737" s="4" t="s">
        <v>263</v>
      </c>
    </row>
    <row r="738" spans="2:10" x14ac:dyDescent="0.55000000000000004">
      <c r="B738" t="s">
        <v>1872</v>
      </c>
      <c r="C738" t="s">
        <v>251</v>
      </c>
      <c r="D738" s="4">
        <v>11</v>
      </c>
      <c r="E738" s="2">
        <f t="shared" si="14"/>
        <v>0.14473684210526316</v>
      </c>
      <c r="F738" s="4" t="s">
        <v>276</v>
      </c>
      <c r="G738" t="s">
        <v>3751</v>
      </c>
      <c r="H738" s="4">
        <v>9</v>
      </c>
      <c r="I738" s="4" t="s">
        <v>2127</v>
      </c>
      <c r="J738" s="4" t="s">
        <v>277</v>
      </c>
    </row>
    <row r="739" spans="2:10" x14ac:dyDescent="0.55000000000000004">
      <c r="B739" t="s">
        <v>1872</v>
      </c>
      <c r="C739" t="s">
        <v>251</v>
      </c>
      <c r="D739" s="4">
        <v>12</v>
      </c>
      <c r="E739" s="2">
        <f t="shared" si="14"/>
        <v>0.15789473684210525</v>
      </c>
      <c r="F739" s="4" t="s">
        <v>264</v>
      </c>
      <c r="G739" s="4" t="s">
        <v>3751</v>
      </c>
      <c r="H739" s="4">
        <v>10</v>
      </c>
      <c r="I739" s="4" t="s">
        <v>2127</v>
      </c>
      <c r="J739" s="4" t="s">
        <v>265</v>
      </c>
    </row>
    <row r="740" spans="2:10" x14ac:dyDescent="0.55000000000000004">
      <c r="B740" t="s">
        <v>1872</v>
      </c>
      <c r="C740" t="s">
        <v>251</v>
      </c>
      <c r="D740" s="4">
        <v>13</v>
      </c>
      <c r="E740" s="2">
        <f t="shared" si="14"/>
        <v>0.17105263157894737</v>
      </c>
      <c r="F740" s="4" t="s">
        <v>252</v>
      </c>
      <c r="G740" s="4" t="s">
        <v>3751</v>
      </c>
      <c r="H740" s="4"/>
      <c r="I740" s="4"/>
      <c r="J740" s="4" t="s">
        <v>1139</v>
      </c>
    </row>
    <row r="741" spans="2:10" x14ac:dyDescent="0.55000000000000004">
      <c r="B741" t="s">
        <v>1872</v>
      </c>
      <c r="C741" t="s">
        <v>251</v>
      </c>
      <c r="D741" s="4">
        <v>14</v>
      </c>
      <c r="E741" s="2">
        <f t="shared" si="14"/>
        <v>0.18421052631578946</v>
      </c>
      <c r="F741" s="4" t="s">
        <v>258</v>
      </c>
      <c r="G741" s="4" t="s">
        <v>3751</v>
      </c>
      <c r="H741" s="4"/>
      <c r="I741" s="4"/>
      <c r="J741" s="4" t="s">
        <v>259</v>
      </c>
    </row>
    <row r="742" spans="2:10" x14ac:dyDescent="0.55000000000000004">
      <c r="B742" t="s">
        <v>1872</v>
      </c>
      <c r="C742" t="s">
        <v>251</v>
      </c>
      <c r="D742" s="4">
        <v>15</v>
      </c>
      <c r="E742" s="2">
        <f t="shared" si="14"/>
        <v>0.19736842105263158</v>
      </c>
      <c r="F742" s="4" t="s">
        <v>254</v>
      </c>
      <c r="G742" s="4" t="s">
        <v>3751</v>
      </c>
      <c r="H742" s="4">
        <v>11</v>
      </c>
      <c r="I742" s="4" t="s">
        <v>2127</v>
      </c>
      <c r="J742" s="4" t="s">
        <v>255</v>
      </c>
    </row>
    <row r="743" spans="2:10" x14ac:dyDescent="0.55000000000000004">
      <c r="B743" t="s">
        <v>1872</v>
      </c>
      <c r="C743" t="s">
        <v>251</v>
      </c>
      <c r="D743" s="4">
        <v>16</v>
      </c>
      <c r="E743" s="2">
        <f t="shared" si="14"/>
        <v>0.21052631578947367</v>
      </c>
      <c r="F743" s="4" t="s">
        <v>1088</v>
      </c>
      <c r="G743" s="4" t="s">
        <v>3742</v>
      </c>
      <c r="H743" s="4"/>
      <c r="I743" s="4"/>
      <c r="J743" s="4" t="s">
        <v>1360</v>
      </c>
    </row>
    <row r="744" spans="2:10" x14ac:dyDescent="0.55000000000000004">
      <c r="B744" t="s">
        <v>1872</v>
      </c>
      <c r="C744" t="s">
        <v>251</v>
      </c>
      <c r="D744" s="4">
        <v>17</v>
      </c>
      <c r="E744" s="2">
        <f t="shared" si="14"/>
        <v>0.22368421052631579</v>
      </c>
      <c r="F744" s="4" t="s">
        <v>256</v>
      </c>
      <c r="G744" s="4" t="s">
        <v>3751</v>
      </c>
      <c r="H744" s="4">
        <v>12</v>
      </c>
      <c r="I744" s="4" t="s">
        <v>3725</v>
      </c>
      <c r="J744" s="4" t="s">
        <v>257</v>
      </c>
    </row>
    <row r="745" spans="2:10" x14ac:dyDescent="0.55000000000000004">
      <c r="B745" t="s">
        <v>1872</v>
      </c>
      <c r="C745" t="s">
        <v>251</v>
      </c>
      <c r="D745" s="4">
        <v>18</v>
      </c>
      <c r="E745" s="2">
        <f t="shared" si="14"/>
        <v>0.23684210526315788</v>
      </c>
      <c r="F745" s="4" t="s">
        <v>252</v>
      </c>
      <c r="G745" s="4" t="s">
        <v>3751</v>
      </c>
      <c r="H745" s="4"/>
      <c r="I745" s="4"/>
      <c r="J745" s="4" t="s">
        <v>253</v>
      </c>
    </row>
    <row r="746" spans="2:10" x14ac:dyDescent="0.55000000000000004">
      <c r="B746" t="s">
        <v>1872</v>
      </c>
      <c r="C746" t="s">
        <v>251</v>
      </c>
      <c r="D746" s="4">
        <v>19</v>
      </c>
      <c r="E746" s="2">
        <f t="shared" si="14"/>
        <v>0.25</v>
      </c>
      <c r="F746" s="4" t="s">
        <v>264</v>
      </c>
      <c r="G746" s="4" t="s">
        <v>3751</v>
      </c>
      <c r="H746" s="4"/>
      <c r="I746" s="4"/>
      <c r="J746" s="4" t="s">
        <v>266</v>
      </c>
    </row>
    <row r="747" spans="2:10" x14ac:dyDescent="0.55000000000000004">
      <c r="B747" t="s">
        <v>1872</v>
      </c>
      <c r="C747" t="s">
        <v>251</v>
      </c>
      <c r="D747" s="4">
        <v>20</v>
      </c>
      <c r="E747" s="2">
        <f t="shared" si="14"/>
        <v>0.26315789473684209</v>
      </c>
      <c r="F747" s="4" t="s">
        <v>1088</v>
      </c>
      <c r="G747" s="4" t="s">
        <v>3742</v>
      </c>
      <c r="H747" s="4"/>
      <c r="I747" s="4"/>
      <c r="J747" s="4" t="s">
        <v>1364</v>
      </c>
    </row>
    <row r="748" spans="2:10" x14ac:dyDescent="0.55000000000000004">
      <c r="B748" t="s">
        <v>1872</v>
      </c>
      <c r="C748" t="s">
        <v>251</v>
      </c>
      <c r="D748" s="4">
        <v>21</v>
      </c>
      <c r="E748" s="2">
        <f t="shared" si="14"/>
        <v>0.27631578947368424</v>
      </c>
      <c r="F748" s="4" t="s">
        <v>258</v>
      </c>
      <c r="G748" s="4" t="s">
        <v>3751</v>
      </c>
      <c r="H748" s="4"/>
      <c r="I748" s="4"/>
      <c r="J748" s="4" t="s">
        <v>268</v>
      </c>
    </row>
    <row r="749" spans="2:10" x14ac:dyDescent="0.55000000000000004">
      <c r="B749" t="s">
        <v>1872</v>
      </c>
      <c r="C749" t="s">
        <v>251</v>
      </c>
      <c r="D749" s="4">
        <v>22</v>
      </c>
      <c r="E749" s="2">
        <f t="shared" si="14"/>
        <v>0.28947368421052633</v>
      </c>
      <c r="F749" s="4" t="s">
        <v>269</v>
      </c>
      <c r="G749" s="4" t="s">
        <v>3751</v>
      </c>
      <c r="H749" s="4">
        <v>13</v>
      </c>
      <c r="I749" s="4" t="s">
        <v>2128</v>
      </c>
      <c r="J749" s="4" t="s">
        <v>270</v>
      </c>
    </row>
    <row r="750" spans="2:10" x14ac:dyDescent="0.55000000000000004">
      <c r="B750" t="s">
        <v>1872</v>
      </c>
      <c r="C750" t="s">
        <v>251</v>
      </c>
      <c r="D750" s="4">
        <v>23</v>
      </c>
      <c r="E750" s="2">
        <f t="shared" si="14"/>
        <v>0.30263157894736842</v>
      </c>
      <c r="F750" s="4" t="s">
        <v>284</v>
      </c>
      <c r="G750" s="4" t="s">
        <v>3721</v>
      </c>
      <c r="H750" s="4">
        <v>14</v>
      </c>
      <c r="I750" s="4" t="s">
        <v>3721</v>
      </c>
      <c r="J750" s="4" t="s">
        <v>285</v>
      </c>
    </row>
    <row r="751" spans="2:10" x14ac:dyDescent="0.55000000000000004">
      <c r="B751" t="s">
        <v>1872</v>
      </c>
      <c r="C751" t="s">
        <v>251</v>
      </c>
      <c r="D751" s="4">
        <v>24</v>
      </c>
      <c r="E751" s="2">
        <f t="shared" si="14"/>
        <v>0.31578947368421051</v>
      </c>
      <c r="F751" s="4" t="s">
        <v>315</v>
      </c>
      <c r="G751" t="s">
        <v>3751</v>
      </c>
      <c r="H751" s="4">
        <v>15</v>
      </c>
      <c r="I751" s="4" t="s">
        <v>2128</v>
      </c>
      <c r="J751" s="4" t="s">
        <v>316</v>
      </c>
    </row>
    <row r="752" spans="2:10" x14ac:dyDescent="0.55000000000000004">
      <c r="B752" t="s">
        <v>1872</v>
      </c>
      <c r="C752" t="s">
        <v>251</v>
      </c>
      <c r="D752" s="4">
        <v>25</v>
      </c>
      <c r="E752" s="2">
        <f t="shared" si="14"/>
        <v>0.32894736842105265</v>
      </c>
      <c r="F752" s="4" t="s">
        <v>264</v>
      </c>
      <c r="G752" s="4" t="s">
        <v>3751</v>
      </c>
      <c r="H752" s="4"/>
      <c r="I752" s="4"/>
      <c r="J752" s="4" t="s">
        <v>298</v>
      </c>
    </row>
    <row r="753" spans="1:11" x14ac:dyDescent="0.55000000000000004">
      <c r="B753" t="s">
        <v>1872</v>
      </c>
      <c r="C753" t="s">
        <v>251</v>
      </c>
      <c r="D753" s="4">
        <v>26</v>
      </c>
      <c r="E753" s="2">
        <f t="shared" si="14"/>
        <v>0.34210526315789475</v>
      </c>
      <c r="F753" s="4" t="s">
        <v>258</v>
      </c>
      <c r="G753" s="4" t="s">
        <v>3751</v>
      </c>
      <c r="H753" s="4"/>
      <c r="I753" s="4"/>
      <c r="J753" s="4" t="s">
        <v>261</v>
      </c>
    </row>
    <row r="754" spans="1:11" x14ac:dyDescent="0.55000000000000004">
      <c r="B754" t="s">
        <v>1872</v>
      </c>
      <c r="C754" t="s">
        <v>251</v>
      </c>
      <c r="D754" s="4">
        <v>27</v>
      </c>
      <c r="E754" s="2">
        <f t="shared" si="14"/>
        <v>0.35526315789473684</v>
      </c>
      <c r="F754" s="4" t="s">
        <v>418</v>
      </c>
      <c r="G754" s="4" t="s">
        <v>3721</v>
      </c>
      <c r="H754" s="4">
        <v>16</v>
      </c>
      <c r="I754" s="4" t="s">
        <v>3728</v>
      </c>
      <c r="J754" s="4" t="s">
        <v>1150</v>
      </c>
    </row>
    <row r="755" spans="1:11" x14ac:dyDescent="0.55000000000000004">
      <c r="B755" t="s">
        <v>1872</v>
      </c>
      <c r="C755" t="s">
        <v>251</v>
      </c>
      <c r="D755" s="4">
        <v>28</v>
      </c>
      <c r="E755" s="2">
        <f t="shared" si="14"/>
        <v>0.36842105263157893</v>
      </c>
      <c r="F755" s="4" t="s">
        <v>254</v>
      </c>
      <c r="G755" s="4" t="s">
        <v>3751</v>
      </c>
      <c r="H755" s="4"/>
      <c r="I755" s="4"/>
      <c r="J755" s="4" t="s">
        <v>1853</v>
      </c>
    </row>
    <row r="756" spans="1:11" x14ac:dyDescent="0.55000000000000004">
      <c r="B756" t="s">
        <v>1872</v>
      </c>
      <c r="C756" t="s">
        <v>251</v>
      </c>
      <c r="D756" s="4">
        <v>29</v>
      </c>
      <c r="E756" s="2">
        <f t="shared" si="14"/>
        <v>0.38157894736842107</v>
      </c>
      <c r="F756" s="4" t="s">
        <v>474</v>
      </c>
      <c r="G756" t="s">
        <v>3751</v>
      </c>
      <c r="H756" s="4">
        <v>17</v>
      </c>
      <c r="I756" s="4" t="s">
        <v>2128</v>
      </c>
      <c r="J756" s="4" t="s">
        <v>1146</v>
      </c>
    </row>
    <row r="757" spans="1:11" x14ac:dyDescent="0.55000000000000004">
      <c r="B757" t="s">
        <v>1872</v>
      </c>
      <c r="C757" t="s">
        <v>251</v>
      </c>
      <c r="D757" s="4">
        <v>30</v>
      </c>
      <c r="E757" s="2">
        <f t="shared" si="14"/>
        <v>0.39473684210526316</v>
      </c>
      <c r="F757" s="4" t="s">
        <v>1088</v>
      </c>
      <c r="G757" s="4" t="s">
        <v>3742</v>
      </c>
      <c r="H757" s="4"/>
      <c r="I757" s="4"/>
      <c r="J757" s="4" t="s">
        <v>1811</v>
      </c>
    </row>
    <row r="758" spans="1:11" x14ac:dyDescent="0.55000000000000004">
      <c r="B758" t="s">
        <v>1872</v>
      </c>
      <c r="C758" t="s">
        <v>251</v>
      </c>
      <c r="D758" s="4">
        <v>31</v>
      </c>
      <c r="E758" s="2">
        <f t="shared" si="14"/>
        <v>0.40789473684210525</v>
      </c>
      <c r="F758" s="4" t="s">
        <v>280</v>
      </c>
      <c r="G758" s="4" t="s">
        <v>3742</v>
      </c>
      <c r="H758" s="4">
        <v>18</v>
      </c>
      <c r="I758" s="4" t="s">
        <v>3726</v>
      </c>
      <c r="J758" s="4" t="s">
        <v>1140</v>
      </c>
    </row>
    <row r="759" spans="1:11" x14ac:dyDescent="0.55000000000000004">
      <c r="B759" t="s">
        <v>1872</v>
      </c>
      <c r="C759" t="s">
        <v>251</v>
      </c>
      <c r="D759" s="4">
        <v>32</v>
      </c>
      <c r="E759" s="2">
        <f t="shared" si="14"/>
        <v>0.42105263157894735</v>
      </c>
      <c r="F759" s="4" t="s">
        <v>262</v>
      </c>
      <c r="G759" t="s">
        <v>3748</v>
      </c>
      <c r="H759" s="4">
        <v>19</v>
      </c>
      <c r="I759" s="4" t="s">
        <v>3723</v>
      </c>
      <c r="J759" s="4" t="s">
        <v>2110</v>
      </c>
    </row>
    <row r="760" spans="1:11" x14ac:dyDescent="0.55000000000000004">
      <c r="B760" t="s">
        <v>1872</v>
      </c>
      <c r="C760" t="s">
        <v>251</v>
      </c>
      <c r="D760" s="4">
        <v>33</v>
      </c>
      <c r="E760" s="2">
        <f t="shared" si="14"/>
        <v>0.43421052631578949</v>
      </c>
      <c r="F760" s="4" t="s">
        <v>1088</v>
      </c>
      <c r="G760" s="4" t="s">
        <v>3742</v>
      </c>
      <c r="H760" s="4"/>
      <c r="I760" s="4"/>
      <c r="J760" s="4" t="s">
        <v>1361</v>
      </c>
    </row>
    <row r="761" spans="1:11" x14ac:dyDescent="0.55000000000000004">
      <c r="B761" t="s">
        <v>1872</v>
      </c>
      <c r="C761" t="s">
        <v>251</v>
      </c>
      <c r="D761" s="4">
        <v>34</v>
      </c>
      <c r="E761" s="3">
        <f t="shared" si="14"/>
        <v>0.44736842105263158</v>
      </c>
      <c r="F761" s="4" t="s">
        <v>300</v>
      </c>
      <c r="G761" s="4" t="s">
        <v>3751</v>
      </c>
      <c r="H761" s="4"/>
      <c r="I761" s="4"/>
      <c r="J761" s="4" t="s">
        <v>1148</v>
      </c>
    </row>
    <row r="762" spans="1:11" x14ac:dyDescent="0.55000000000000004">
      <c r="A762" s="69"/>
      <c r="B762" s="69" t="s">
        <v>1872</v>
      </c>
      <c r="C762" s="69" t="s">
        <v>251</v>
      </c>
      <c r="D762" s="70">
        <v>35</v>
      </c>
      <c r="E762" s="71">
        <f t="shared" si="14"/>
        <v>0.46052631578947367</v>
      </c>
      <c r="F762" s="70" t="s">
        <v>330</v>
      </c>
      <c r="G762" s="70" t="s">
        <v>3751</v>
      </c>
      <c r="H762" s="70">
        <v>20</v>
      </c>
      <c r="I762" s="70" t="s">
        <v>2128</v>
      </c>
      <c r="J762" s="70" t="s">
        <v>331</v>
      </c>
      <c r="K762" s="69"/>
    </row>
    <row r="763" spans="1:11" x14ac:dyDescent="0.55000000000000004">
      <c r="B763" t="s">
        <v>1872</v>
      </c>
      <c r="C763" t="s">
        <v>251</v>
      </c>
      <c r="D763" s="4">
        <v>36</v>
      </c>
      <c r="E763" s="2">
        <f t="shared" si="14"/>
        <v>0.47368421052631576</v>
      </c>
      <c r="F763" s="4" t="s">
        <v>256</v>
      </c>
      <c r="G763" s="4" t="s">
        <v>3751</v>
      </c>
      <c r="H763" s="4"/>
      <c r="I763" s="4"/>
      <c r="J763" s="4" t="s">
        <v>295</v>
      </c>
    </row>
    <row r="764" spans="1:11" x14ac:dyDescent="0.55000000000000004">
      <c r="B764" t="s">
        <v>1872</v>
      </c>
      <c r="C764" t="s">
        <v>251</v>
      </c>
      <c r="D764" s="4">
        <v>37</v>
      </c>
      <c r="E764" s="2">
        <f t="shared" si="14"/>
        <v>0.48684210526315791</v>
      </c>
      <c r="F764" s="4" t="s">
        <v>291</v>
      </c>
      <c r="G764" s="4" t="s">
        <v>3722</v>
      </c>
      <c r="H764" s="4">
        <v>21</v>
      </c>
      <c r="I764" s="4" t="s">
        <v>3722</v>
      </c>
      <c r="J764" s="4" t="s">
        <v>292</v>
      </c>
    </row>
    <row r="765" spans="1:11" x14ac:dyDescent="0.55000000000000004">
      <c r="B765" t="s">
        <v>1872</v>
      </c>
      <c r="C765" t="s">
        <v>251</v>
      </c>
      <c r="D765" s="4">
        <v>38</v>
      </c>
      <c r="E765" s="2">
        <f t="shared" si="14"/>
        <v>0.5</v>
      </c>
      <c r="F765" s="4" t="s">
        <v>254</v>
      </c>
      <c r="G765" s="4" t="s">
        <v>3751</v>
      </c>
      <c r="H765" s="4"/>
      <c r="I765" s="4"/>
      <c r="J765" s="4" t="s">
        <v>288</v>
      </c>
    </row>
    <row r="766" spans="1:11" x14ac:dyDescent="0.55000000000000004">
      <c r="B766" s="5" t="s">
        <v>1872</v>
      </c>
      <c r="C766" s="5" t="s">
        <v>251</v>
      </c>
      <c r="D766" s="7">
        <v>39</v>
      </c>
      <c r="E766" s="6">
        <f t="shared" si="14"/>
        <v>0.51315789473684215</v>
      </c>
      <c r="F766" s="7" t="s">
        <v>313</v>
      </c>
      <c r="G766" s="7" t="s">
        <v>3751</v>
      </c>
      <c r="H766" s="7">
        <v>22</v>
      </c>
      <c r="I766" s="7" t="s">
        <v>2122</v>
      </c>
      <c r="J766" s="7" t="s">
        <v>318</v>
      </c>
    </row>
    <row r="767" spans="1:11" x14ac:dyDescent="0.55000000000000004">
      <c r="B767" t="s">
        <v>1872</v>
      </c>
      <c r="C767" t="s">
        <v>251</v>
      </c>
      <c r="D767" s="4">
        <v>40</v>
      </c>
      <c r="E767" s="2">
        <f t="shared" si="14"/>
        <v>0.52631578947368418</v>
      </c>
      <c r="F767" s="4" t="s">
        <v>254</v>
      </c>
      <c r="G767" s="4" t="s">
        <v>3751</v>
      </c>
      <c r="H767" s="4"/>
      <c r="I767" s="4"/>
      <c r="J767" s="4" t="s">
        <v>338</v>
      </c>
    </row>
    <row r="768" spans="1:11" x14ac:dyDescent="0.55000000000000004">
      <c r="B768" t="s">
        <v>1872</v>
      </c>
      <c r="C768" t="s">
        <v>251</v>
      </c>
      <c r="D768" s="4">
        <v>41</v>
      </c>
      <c r="E768" s="2">
        <f t="shared" si="14"/>
        <v>0.53947368421052633</v>
      </c>
      <c r="F768" s="4" t="s">
        <v>264</v>
      </c>
      <c r="G768" s="4" t="s">
        <v>3751</v>
      </c>
      <c r="H768" s="4"/>
      <c r="I768" s="4"/>
      <c r="J768" s="4" t="s">
        <v>1144</v>
      </c>
    </row>
    <row r="769" spans="1:11" x14ac:dyDescent="0.55000000000000004">
      <c r="B769" t="s">
        <v>1872</v>
      </c>
      <c r="C769" t="s">
        <v>251</v>
      </c>
      <c r="D769" s="4">
        <v>42</v>
      </c>
      <c r="E769" s="3">
        <f t="shared" si="14"/>
        <v>0.55263157894736847</v>
      </c>
      <c r="F769" s="4" t="s">
        <v>410</v>
      </c>
      <c r="G769" t="s">
        <v>3751</v>
      </c>
      <c r="H769" s="4">
        <v>23</v>
      </c>
      <c r="I769" s="4"/>
      <c r="J769" s="4" t="s">
        <v>1149</v>
      </c>
    </row>
    <row r="770" spans="1:11" x14ac:dyDescent="0.55000000000000004">
      <c r="B770" t="s">
        <v>1872</v>
      </c>
      <c r="C770" t="s">
        <v>251</v>
      </c>
      <c r="D770" s="4">
        <v>43</v>
      </c>
      <c r="E770" s="2">
        <f t="shared" si="14"/>
        <v>0.56578947368421051</v>
      </c>
      <c r="F770" s="4" t="s">
        <v>258</v>
      </c>
      <c r="G770" s="4" t="s">
        <v>3751</v>
      </c>
      <c r="H770" s="4"/>
      <c r="I770" s="4"/>
      <c r="J770" s="4" t="s">
        <v>1727</v>
      </c>
    </row>
    <row r="771" spans="1:11" x14ac:dyDescent="0.55000000000000004">
      <c r="B771" t="s">
        <v>1872</v>
      </c>
      <c r="C771" t="s">
        <v>251</v>
      </c>
      <c r="D771" s="4">
        <v>44</v>
      </c>
      <c r="E771" s="2">
        <f t="shared" si="14"/>
        <v>0.57894736842105265</v>
      </c>
      <c r="F771" s="4" t="s">
        <v>274</v>
      </c>
      <c r="G771" s="4" t="s">
        <v>3751</v>
      </c>
      <c r="H771" s="4"/>
      <c r="I771" s="4"/>
      <c r="J771" s="4" t="s">
        <v>1730</v>
      </c>
    </row>
    <row r="772" spans="1:11" x14ac:dyDescent="0.55000000000000004">
      <c r="A772" s="8"/>
      <c r="B772" s="8" t="s">
        <v>1872</v>
      </c>
      <c r="C772" s="8" t="s">
        <v>251</v>
      </c>
      <c r="D772" s="10">
        <v>45</v>
      </c>
      <c r="E772" s="9">
        <f t="shared" si="14"/>
        <v>0.59210526315789469</v>
      </c>
      <c r="F772" s="10" t="s">
        <v>310</v>
      </c>
      <c r="G772" s="10" t="s">
        <v>3742</v>
      </c>
      <c r="H772" s="10">
        <v>24</v>
      </c>
      <c r="I772" s="10"/>
      <c r="J772" s="10" t="s">
        <v>311</v>
      </c>
      <c r="K772" s="8"/>
    </row>
    <row r="773" spans="1:11" x14ac:dyDescent="0.55000000000000004">
      <c r="B773" t="s">
        <v>1872</v>
      </c>
      <c r="C773" t="s">
        <v>251</v>
      </c>
      <c r="D773" s="4">
        <v>46</v>
      </c>
      <c r="E773" s="2">
        <f t="shared" si="14"/>
        <v>0.60526315789473684</v>
      </c>
      <c r="F773" s="4" t="s">
        <v>274</v>
      </c>
      <c r="G773" s="4" t="s">
        <v>3751</v>
      </c>
      <c r="H773" s="4"/>
      <c r="I773" s="4"/>
      <c r="J773" s="4" t="s">
        <v>332</v>
      </c>
    </row>
    <row r="774" spans="1:11" x14ac:dyDescent="0.55000000000000004">
      <c r="B774" s="11" t="s">
        <v>1872</v>
      </c>
      <c r="C774" s="11" t="s">
        <v>251</v>
      </c>
      <c r="D774" s="13">
        <v>47</v>
      </c>
      <c r="E774" s="12">
        <f t="shared" si="14"/>
        <v>0.61842105263157898</v>
      </c>
      <c r="F774" s="13" t="s">
        <v>305</v>
      </c>
      <c r="G774" s="13" t="s">
        <v>3748</v>
      </c>
      <c r="H774" s="13">
        <v>25</v>
      </c>
      <c r="I774" s="13"/>
      <c r="J774" s="13" t="s">
        <v>312</v>
      </c>
    </row>
    <row r="775" spans="1:11" x14ac:dyDescent="0.55000000000000004">
      <c r="B775" t="s">
        <v>1872</v>
      </c>
      <c r="C775" t="s">
        <v>251</v>
      </c>
      <c r="D775" s="4">
        <v>48</v>
      </c>
      <c r="E775" s="2">
        <f t="shared" si="14"/>
        <v>0.63157894736842102</v>
      </c>
      <c r="F775" s="4" t="s">
        <v>484</v>
      </c>
      <c r="G775" s="4" t="s">
        <v>3751</v>
      </c>
      <c r="H775" s="4">
        <v>26</v>
      </c>
      <c r="I775" s="4"/>
      <c r="J775" s="4" t="s">
        <v>1365</v>
      </c>
    </row>
    <row r="776" spans="1:11" x14ac:dyDescent="0.55000000000000004">
      <c r="B776" t="s">
        <v>1872</v>
      </c>
      <c r="C776" t="s">
        <v>251</v>
      </c>
      <c r="D776" s="4">
        <v>49</v>
      </c>
      <c r="E776" s="2">
        <f t="shared" si="14"/>
        <v>0.64473684210526316</v>
      </c>
      <c r="F776" s="4" t="s">
        <v>252</v>
      </c>
      <c r="G776" s="4" t="s">
        <v>3751</v>
      </c>
      <c r="H776" s="4"/>
      <c r="I776" s="4"/>
      <c r="J776" s="4" t="s">
        <v>1151</v>
      </c>
    </row>
    <row r="777" spans="1:11" x14ac:dyDescent="0.55000000000000004">
      <c r="B777" t="s">
        <v>1872</v>
      </c>
      <c r="C777" t="s">
        <v>251</v>
      </c>
      <c r="D777" s="4">
        <v>50</v>
      </c>
      <c r="E777" s="2">
        <f t="shared" si="14"/>
        <v>0.65789473684210531</v>
      </c>
      <c r="F777" s="4" t="s">
        <v>252</v>
      </c>
      <c r="G777" s="4" t="s">
        <v>3751</v>
      </c>
      <c r="H777" s="4"/>
      <c r="I777" s="4"/>
      <c r="J777" s="4" t="s">
        <v>290</v>
      </c>
    </row>
    <row r="778" spans="1:11" x14ac:dyDescent="0.55000000000000004">
      <c r="B778" t="s">
        <v>1872</v>
      </c>
      <c r="C778" t="s">
        <v>251</v>
      </c>
      <c r="D778" s="4">
        <v>51</v>
      </c>
      <c r="E778" s="2">
        <f t="shared" si="14"/>
        <v>0.67105263157894735</v>
      </c>
      <c r="F778" s="4" t="s">
        <v>313</v>
      </c>
      <c r="G778" s="4" t="s">
        <v>3751</v>
      </c>
      <c r="H778" s="4"/>
      <c r="I778" s="4"/>
      <c r="J778" s="4" t="s">
        <v>314</v>
      </c>
    </row>
    <row r="779" spans="1:11" x14ac:dyDescent="0.55000000000000004">
      <c r="B779" t="s">
        <v>1872</v>
      </c>
      <c r="C779" t="s">
        <v>251</v>
      </c>
      <c r="D779" s="4">
        <v>52</v>
      </c>
      <c r="E779" s="2">
        <f t="shared" si="14"/>
        <v>0.68421052631578949</v>
      </c>
      <c r="F779" s="4" t="s">
        <v>256</v>
      </c>
      <c r="G779" s="4" t="s">
        <v>3751</v>
      </c>
      <c r="H779" s="4"/>
      <c r="I779" s="4"/>
      <c r="J779" s="4" t="s">
        <v>1728</v>
      </c>
    </row>
    <row r="780" spans="1:11" x14ac:dyDescent="0.55000000000000004">
      <c r="B780" t="s">
        <v>1872</v>
      </c>
      <c r="C780" t="s">
        <v>251</v>
      </c>
      <c r="D780" s="4">
        <v>53</v>
      </c>
      <c r="E780" s="2">
        <f t="shared" si="14"/>
        <v>0.69736842105263153</v>
      </c>
      <c r="F780" s="4" t="s">
        <v>471</v>
      </c>
      <c r="G780" s="4" t="s">
        <v>3742</v>
      </c>
      <c r="H780" s="4">
        <v>27</v>
      </c>
      <c r="I780" s="4"/>
      <c r="J780" s="4" t="s">
        <v>1153</v>
      </c>
    </row>
    <row r="781" spans="1:11" x14ac:dyDescent="0.55000000000000004">
      <c r="B781" t="s">
        <v>1872</v>
      </c>
      <c r="C781" t="s">
        <v>251</v>
      </c>
      <c r="D781" s="4">
        <v>54</v>
      </c>
      <c r="E781" s="2">
        <f t="shared" si="14"/>
        <v>0.71052631578947367</v>
      </c>
      <c r="F781" s="4" t="s">
        <v>300</v>
      </c>
      <c r="G781" s="4" t="s">
        <v>3751</v>
      </c>
      <c r="H781" s="4"/>
      <c r="I781" s="4"/>
      <c r="J781" s="4" t="s">
        <v>303</v>
      </c>
    </row>
    <row r="782" spans="1:11" x14ac:dyDescent="0.55000000000000004">
      <c r="B782" t="s">
        <v>1872</v>
      </c>
      <c r="C782" t="s">
        <v>251</v>
      </c>
      <c r="D782" s="4">
        <v>55</v>
      </c>
      <c r="E782" s="2">
        <f t="shared" si="14"/>
        <v>0.72368421052631582</v>
      </c>
      <c r="F782" s="4" t="s">
        <v>252</v>
      </c>
      <c r="G782" s="4" t="s">
        <v>3751</v>
      </c>
      <c r="H782" s="4"/>
      <c r="I782" s="4"/>
      <c r="J782" s="4" t="s">
        <v>293</v>
      </c>
    </row>
    <row r="783" spans="1:11" x14ac:dyDescent="0.55000000000000004">
      <c r="B783" t="s">
        <v>1872</v>
      </c>
      <c r="C783" t="s">
        <v>251</v>
      </c>
      <c r="D783" s="4">
        <v>56</v>
      </c>
      <c r="E783" s="2">
        <f t="shared" si="14"/>
        <v>0.73684210526315785</v>
      </c>
      <c r="F783" s="4" t="s">
        <v>291</v>
      </c>
      <c r="G783" s="4" t="s">
        <v>3722</v>
      </c>
      <c r="H783" s="4"/>
      <c r="I783" s="4"/>
      <c r="J783" s="4" t="s">
        <v>319</v>
      </c>
    </row>
    <row r="784" spans="1:11" x14ac:dyDescent="0.55000000000000004">
      <c r="B784" t="s">
        <v>1872</v>
      </c>
      <c r="C784" t="s">
        <v>251</v>
      </c>
      <c r="D784" s="4">
        <v>57</v>
      </c>
      <c r="E784" s="2">
        <f t="shared" si="14"/>
        <v>0.75</v>
      </c>
      <c r="F784" s="4" t="s">
        <v>274</v>
      </c>
      <c r="G784" s="4" t="s">
        <v>3751</v>
      </c>
      <c r="H784" s="4"/>
      <c r="I784" s="4"/>
      <c r="J784" s="4" t="s">
        <v>1143</v>
      </c>
    </row>
    <row r="785" spans="2:10" x14ac:dyDescent="0.55000000000000004">
      <c r="B785" t="s">
        <v>1872</v>
      </c>
      <c r="C785" t="s">
        <v>251</v>
      </c>
      <c r="D785" s="4">
        <v>58</v>
      </c>
      <c r="E785" s="2">
        <f t="shared" si="14"/>
        <v>0.76315789473684215</v>
      </c>
      <c r="F785" s="4" t="s">
        <v>276</v>
      </c>
      <c r="G785" t="s">
        <v>3751</v>
      </c>
      <c r="H785" s="4"/>
      <c r="I785" s="4"/>
      <c r="J785" s="4" t="s">
        <v>2111</v>
      </c>
    </row>
    <row r="786" spans="2:10" x14ac:dyDescent="0.55000000000000004">
      <c r="B786" t="s">
        <v>1872</v>
      </c>
      <c r="C786" t="s">
        <v>251</v>
      </c>
      <c r="D786" s="4">
        <v>59</v>
      </c>
      <c r="E786" s="2">
        <f t="shared" si="14"/>
        <v>0.77631578947368418</v>
      </c>
      <c r="F786" s="4" t="s">
        <v>264</v>
      </c>
      <c r="G786" s="4" t="s">
        <v>3751</v>
      </c>
      <c r="H786" s="4"/>
      <c r="I786" s="4"/>
      <c r="J786" s="4" t="s">
        <v>1369</v>
      </c>
    </row>
    <row r="787" spans="2:10" x14ac:dyDescent="0.55000000000000004">
      <c r="B787" t="s">
        <v>1872</v>
      </c>
      <c r="C787" t="s">
        <v>251</v>
      </c>
      <c r="D787" s="4">
        <v>60</v>
      </c>
      <c r="E787" s="2">
        <f t="shared" si="14"/>
        <v>0.78947368421052633</v>
      </c>
      <c r="F787" s="4" t="s">
        <v>254</v>
      </c>
      <c r="G787" s="4" t="s">
        <v>3751</v>
      </c>
      <c r="H787" s="4"/>
      <c r="I787" s="4"/>
      <c r="J787" s="4" t="s">
        <v>2112</v>
      </c>
    </row>
    <row r="788" spans="2:10" x14ac:dyDescent="0.55000000000000004">
      <c r="B788" t="s">
        <v>1872</v>
      </c>
      <c r="C788" t="s">
        <v>251</v>
      </c>
      <c r="D788" s="4">
        <v>61</v>
      </c>
      <c r="E788" s="2">
        <f t="shared" si="14"/>
        <v>0.80263157894736847</v>
      </c>
      <c r="F788" s="4" t="s">
        <v>254</v>
      </c>
      <c r="G788" s="4" t="s">
        <v>3751</v>
      </c>
      <c r="H788" s="4"/>
      <c r="I788" s="4"/>
      <c r="J788" s="4" t="s">
        <v>2113</v>
      </c>
    </row>
    <row r="789" spans="2:10" x14ac:dyDescent="0.55000000000000004">
      <c r="B789" t="s">
        <v>1872</v>
      </c>
      <c r="C789" t="s">
        <v>251</v>
      </c>
      <c r="D789" s="4">
        <v>62</v>
      </c>
      <c r="E789" s="2">
        <f t="shared" si="14"/>
        <v>0.81578947368421051</v>
      </c>
      <c r="F789" s="4" t="s">
        <v>326</v>
      </c>
      <c r="G789" s="4" t="s">
        <v>3751</v>
      </c>
      <c r="H789" s="4">
        <v>28</v>
      </c>
      <c r="I789" s="4"/>
      <c r="J789" s="4" t="s">
        <v>2114</v>
      </c>
    </row>
    <row r="790" spans="2:10" x14ac:dyDescent="0.55000000000000004">
      <c r="B790" t="s">
        <v>1872</v>
      </c>
      <c r="C790" t="s">
        <v>251</v>
      </c>
      <c r="D790" s="4">
        <v>63</v>
      </c>
      <c r="E790" s="2">
        <f t="shared" si="14"/>
        <v>0.82894736842105265</v>
      </c>
      <c r="F790" s="4" t="s">
        <v>282</v>
      </c>
      <c r="G790" s="4" t="s">
        <v>3751</v>
      </c>
      <c r="H790" s="4">
        <v>29</v>
      </c>
      <c r="I790" s="4"/>
      <c r="J790" s="4" t="s">
        <v>289</v>
      </c>
    </row>
    <row r="791" spans="2:10" x14ac:dyDescent="0.55000000000000004">
      <c r="B791" t="s">
        <v>1872</v>
      </c>
      <c r="C791" t="s">
        <v>251</v>
      </c>
      <c r="D791" s="4">
        <v>64</v>
      </c>
      <c r="E791" s="2">
        <f t="shared" si="14"/>
        <v>0.84210526315789469</v>
      </c>
      <c r="F791" s="4" t="s">
        <v>545</v>
      </c>
      <c r="G791" s="4" t="s">
        <v>3742</v>
      </c>
      <c r="H791" s="4">
        <v>30</v>
      </c>
      <c r="I791" s="4"/>
      <c r="J791" s="4" t="s">
        <v>1371</v>
      </c>
    </row>
    <row r="792" spans="2:10" x14ac:dyDescent="0.55000000000000004">
      <c r="B792" t="s">
        <v>1872</v>
      </c>
      <c r="C792" t="s">
        <v>251</v>
      </c>
      <c r="D792" s="4">
        <v>65</v>
      </c>
      <c r="E792" s="2">
        <f t="shared" si="14"/>
        <v>0.85526315789473684</v>
      </c>
      <c r="F792" s="4" t="s">
        <v>254</v>
      </c>
      <c r="G792" s="4" t="s">
        <v>3751</v>
      </c>
      <c r="H792" s="4"/>
      <c r="I792" s="4"/>
      <c r="J792" s="4" t="s">
        <v>1854</v>
      </c>
    </row>
    <row r="793" spans="2:10" x14ac:dyDescent="0.55000000000000004">
      <c r="B793" t="s">
        <v>1872</v>
      </c>
      <c r="C793" t="s">
        <v>251</v>
      </c>
      <c r="D793" s="4">
        <v>66</v>
      </c>
      <c r="E793" s="2">
        <f t="shared" ref="E793:E803" si="15">D793/76</f>
        <v>0.86842105263157898</v>
      </c>
      <c r="F793" s="4" t="s">
        <v>326</v>
      </c>
      <c r="G793" s="4" t="s">
        <v>3751</v>
      </c>
      <c r="H793" s="4"/>
      <c r="I793" s="4"/>
      <c r="J793" s="4" t="s">
        <v>327</v>
      </c>
    </row>
    <row r="794" spans="2:10" x14ac:dyDescent="0.55000000000000004">
      <c r="B794" t="s">
        <v>1872</v>
      </c>
      <c r="C794" t="s">
        <v>251</v>
      </c>
      <c r="D794" s="4">
        <v>67</v>
      </c>
      <c r="E794" s="2">
        <f t="shared" si="15"/>
        <v>0.88157894736842102</v>
      </c>
      <c r="F794" s="4" t="s">
        <v>348</v>
      </c>
      <c r="G794" s="4" t="s">
        <v>3751</v>
      </c>
      <c r="H794" s="4">
        <v>31</v>
      </c>
      <c r="I794" s="4"/>
      <c r="J794" s="4" t="s">
        <v>1147</v>
      </c>
    </row>
    <row r="795" spans="2:10" x14ac:dyDescent="0.55000000000000004">
      <c r="B795" t="s">
        <v>1872</v>
      </c>
      <c r="C795" t="s">
        <v>251</v>
      </c>
      <c r="D795" s="4">
        <v>68</v>
      </c>
      <c r="E795" s="2">
        <f t="shared" si="15"/>
        <v>0.89473684210526316</v>
      </c>
      <c r="F795" s="4" t="s">
        <v>315</v>
      </c>
      <c r="G795" t="s">
        <v>3751</v>
      </c>
      <c r="H795" s="4"/>
      <c r="I795" s="4"/>
      <c r="J795" s="4" t="s">
        <v>2115</v>
      </c>
    </row>
    <row r="796" spans="2:10" x14ac:dyDescent="0.55000000000000004">
      <c r="B796" t="s">
        <v>1872</v>
      </c>
      <c r="C796" t="s">
        <v>251</v>
      </c>
      <c r="D796" s="4">
        <v>69</v>
      </c>
      <c r="E796" s="2">
        <f t="shared" si="15"/>
        <v>0.90789473684210531</v>
      </c>
      <c r="F796" s="4" t="s">
        <v>504</v>
      </c>
      <c r="G796" t="s">
        <v>3721</v>
      </c>
      <c r="H796" s="4">
        <v>32</v>
      </c>
      <c r="I796" s="4"/>
      <c r="J796" s="4" t="s">
        <v>1855</v>
      </c>
    </row>
    <row r="797" spans="2:10" x14ac:dyDescent="0.55000000000000004">
      <c r="B797" t="s">
        <v>1872</v>
      </c>
      <c r="C797" t="s">
        <v>251</v>
      </c>
      <c r="D797" s="4">
        <v>70</v>
      </c>
      <c r="E797" s="2">
        <f t="shared" si="15"/>
        <v>0.92105263157894735</v>
      </c>
      <c r="F797" s="4" t="s">
        <v>300</v>
      </c>
      <c r="G797" s="4" t="s">
        <v>3751</v>
      </c>
      <c r="H797" s="4"/>
      <c r="I797" s="4"/>
      <c r="J797" s="4" t="s">
        <v>1156</v>
      </c>
    </row>
    <row r="798" spans="2:10" x14ac:dyDescent="0.55000000000000004">
      <c r="B798" t="s">
        <v>1872</v>
      </c>
      <c r="C798" t="s">
        <v>251</v>
      </c>
      <c r="D798" s="4">
        <v>71</v>
      </c>
      <c r="E798" s="2">
        <f t="shared" si="15"/>
        <v>0.93421052631578949</v>
      </c>
      <c r="F798" s="4" t="s">
        <v>264</v>
      </c>
      <c r="G798" s="4" t="s">
        <v>3751</v>
      </c>
      <c r="H798" s="4"/>
      <c r="I798" s="4"/>
      <c r="J798" s="4" t="s">
        <v>2116</v>
      </c>
    </row>
    <row r="799" spans="2:10" x14ac:dyDescent="0.55000000000000004">
      <c r="B799" t="s">
        <v>1872</v>
      </c>
      <c r="C799" t="s">
        <v>251</v>
      </c>
      <c r="D799" s="4">
        <v>72</v>
      </c>
      <c r="E799" s="2">
        <f t="shared" si="15"/>
        <v>0.94736842105263153</v>
      </c>
      <c r="F799" s="4" t="s">
        <v>307</v>
      </c>
      <c r="G799" s="4" t="s">
        <v>3751</v>
      </c>
      <c r="H799" s="4">
        <v>33</v>
      </c>
      <c r="I799" s="4"/>
      <c r="J799" s="4" t="s">
        <v>345</v>
      </c>
    </row>
    <row r="800" spans="2:10" x14ac:dyDescent="0.55000000000000004">
      <c r="B800" t="s">
        <v>1872</v>
      </c>
      <c r="C800" t="s">
        <v>251</v>
      </c>
      <c r="D800" s="4">
        <v>73</v>
      </c>
      <c r="E800" s="2">
        <f t="shared" si="15"/>
        <v>0.96052631578947367</v>
      </c>
      <c r="F800" s="4" t="s">
        <v>305</v>
      </c>
      <c r="G800" s="4" t="s">
        <v>3748</v>
      </c>
      <c r="H800" s="4"/>
      <c r="I800" s="4"/>
      <c r="J800" s="4" t="s">
        <v>2117</v>
      </c>
    </row>
    <row r="801" spans="2:10" x14ac:dyDescent="0.55000000000000004">
      <c r="B801" t="s">
        <v>1872</v>
      </c>
      <c r="C801" t="s">
        <v>251</v>
      </c>
      <c r="D801" s="4">
        <v>74</v>
      </c>
      <c r="E801" s="2">
        <f t="shared" si="15"/>
        <v>0.97368421052631582</v>
      </c>
      <c r="F801" s="4" t="s">
        <v>348</v>
      </c>
      <c r="G801" s="4" t="s">
        <v>3751</v>
      </c>
      <c r="H801" s="4"/>
      <c r="I801" s="4"/>
      <c r="J801" s="4" t="s">
        <v>349</v>
      </c>
    </row>
    <row r="802" spans="2:10" x14ac:dyDescent="0.55000000000000004">
      <c r="B802" t="s">
        <v>1872</v>
      </c>
      <c r="C802" t="s">
        <v>251</v>
      </c>
      <c r="D802" s="4">
        <v>75</v>
      </c>
      <c r="E802" s="2">
        <f t="shared" si="15"/>
        <v>0.98684210526315785</v>
      </c>
      <c r="F802" s="4" t="s">
        <v>453</v>
      </c>
      <c r="G802" s="4" t="s">
        <v>3742</v>
      </c>
      <c r="H802" s="4">
        <v>34</v>
      </c>
      <c r="I802" s="4"/>
      <c r="J802" s="4" t="s">
        <v>2118</v>
      </c>
    </row>
    <row r="803" spans="2:10" x14ac:dyDescent="0.55000000000000004">
      <c r="B803" t="s">
        <v>1872</v>
      </c>
      <c r="C803" t="s">
        <v>251</v>
      </c>
      <c r="D803" s="4">
        <v>76</v>
      </c>
      <c r="E803" s="2">
        <f t="shared" si="15"/>
        <v>1</v>
      </c>
      <c r="F803" s="4" t="s">
        <v>453</v>
      </c>
      <c r="G803" s="4" t="s">
        <v>3742</v>
      </c>
      <c r="H803" s="4"/>
      <c r="I803" s="4"/>
      <c r="J803" s="4" t="s">
        <v>1856</v>
      </c>
    </row>
  </sheetData>
  <autoFilter ref="A2:K803" xr:uid="{919D6C7D-0943-4886-88EE-0B41737A46BE}"/>
  <phoneticPr fontId="3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DC9E6A-5BB7-45EF-801C-137DFE8517B2}">
  <dimension ref="A1:K766"/>
  <sheetViews>
    <sheetView zoomScale="79" zoomScaleNormal="79" workbookViewId="0">
      <pane xSplit="5" ySplit="2" topLeftCell="F3" activePane="bottomRight" state="frozen"/>
      <selection pane="topRight" activeCell="F1" sqref="F1"/>
      <selection pane="bottomLeft" activeCell="A3" sqref="A3"/>
      <selection pane="bottomRight" activeCell="C616" sqref="C616"/>
    </sheetView>
  </sheetViews>
  <sheetFormatPr defaultRowHeight="18" x14ac:dyDescent="0.55000000000000004"/>
  <cols>
    <col min="1" max="1" width="4.5" customWidth="1"/>
    <col min="2" max="2" width="30.4140625" customWidth="1"/>
    <col min="3" max="3" width="13.4140625" customWidth="1"/>
    <col min="7" max="7" width="29.33203125" bestFit="1" customWidth="1"/>
    <col min="8" max="8" width="9.08203125" customWidth="1"/>
    <col min="9" max="9" width="31.6640625" customWidth="1"/>
    <col min="10" max="10" width="30.6640625" customWidth="1"/>
    <col min="11" max="11" width="38.5" customWidth="1"/>
  </cols>
  <sheetData>
    <row r="1" spans="1:11" x14ac:dyDescent="0.55000000000000004">
      <c r="A1" t="s">
        <v>0</v>
      </c>
    </row>
    <row r="2" spans="1:11" x14ac:dyDescent="0.55000000000000004">
      <c r="B2" t="s">
        <v>1</v>
      </c>
      <c r="C2" t="s">
        <v>2</v>
      </c>
      <c r="D2" t="s">
        <v>3</v>
      </c>
      <c r="E2" t="s">
        <v>4</v>
      </c>
      <c r="F2" t="s">
        <v>5</v>
      </c>
      <c r="G2" t="s">
        <v>6</v>
      </c>
      <c r="H2" t="s">
        <v>2119</v>
      </c>
      <c r="I2" t="s">
        <v>2120</v>
      </c>
      <c r="J2" t="s">
        <v>7</v>
      </c>
      <c r="K2" t="s">
        <v>8</v>
      </c>
    </row>
    <row r="3" spans="1:11" x14ac:dyDescent="0.55000000000000004">
      <c r="B3" t="s">
        <v>2179</v>
      </c>
      <c r="C3" t="s">
        <v>460</v>
      </c>
      <c r="D3" s="4">
        <v>1</v>
      </c>
      <c r="E3" s="2">
        <f>D3/126</f>
        <v>7.9365079365079361E-3</v>
      </c>
      <c r="F3" t="s">
        <v>252</v>
      </c>
      <c r="G3" t="s">
        <v>3725</v>
      </c>
      <c r="H3">
        <v>1</v>
      </c>
      <c r="I3" t="s">
        <v>2121</v>
      </c>
      <c r="J3" t="s">
        <v>2180</v>
      </c>
    </row>
    <row r="4" spans="1:11" x14ac:dyDescent="0.55000000000000004">
      <c r="B4" t="s">
        <v>2179</v>
      </c>
      <c r="C4" t="s">
        <v>460</v>
      </c>
      <c r="D4" s="4">
        <v>2</v>
      </c>
      <c r="E4" s="2">
        <f t="shared" ref="E4:E67" si="0">D4/126</f>
        <v>1.5873015873015872E-2</v>
      </c>
      <c r="F4" t="s">
        <v>410</v>
      </c>
      <c r="G4" t="s">
        <v>3725</v>
      </c>
      <c r="H4">
        <v>2</v>
      </c>
      <c r="I4" t="s">
        <v>2121</v>
      </c>
      <c r="J4" t="s">
        <v>2181</v>
      </c>
    </row>
    <row r="5" spans="1:11" x14ac:dyDescent="0.55000000000000004">
      <c r="B5" t="s">
        <v>2179</v>
      </c>
      <c r="C5" t="s">
        <v>460</v>
      </c>
      <c r="D5" s="4">
        <v>3</v>
      </c>
      <c r="E5" s="2">
        <f t="shared" si="0"/>
        <v>2.3809523809523808E-2</v>
      </c>
      <c r="F5" t="s">
        <v>269</v>
      </c>
      <c r="G5" t="s">
        <v>3725</v>
      </c>
      <c r="H5">
        <v>3</v>
      </c>
      <c r="I5" t="s">
        <v>2121</v>
      </c>
      <c r="J5" t="s">
        <v>2182</v>
      </c>
    </row>
    <row r="6" spans="1:11" x14ac:dyDescent="0.55000000000000004">
      <c r="B6" t="s">
        <v>2179</v>
      </c>
      <c r="C6" t="s">
        <v>460</v>
      </c>
      <c r="D6" s="4">
        <v>4</v>
      </c>
      <c r="E6" s="2">
        <f t="shared" si="0"/>
        <v>3.1746031746031744E-2</v>
      </c>
      <c r="F6" t="s">
        <v>262</v>
      </c>
      <c r="G6" t="s">
        <v>3723</v>
      </c>
      <c r="H6">
        <v>4</v>
      </c>
      <c r="I6" t="s">
        <v>2121</v>
      </c>
      <c r="J6" t="s">
        <v>2183</v>
      </c>
    </row>
    <row r="7" spans="1:11" x14ac:dyDescent="0.55000000000000004">
      <c r="B7" t="s">
        <v>2179</v>
      </c>
      <c r="C7" t="s">
        <v>460</v>
      </c>
      <c r="D7" s="4">
        <v>5</v>
      </c>
      <c r="E7" s="2">
        <f t="shared" si="0"/>
        <v>3.968253968253968E-2</v>
      </c>
      <c r="F7" t="s">
        <v>269</v>
      </c>
      <c r="G7" t="s">
        <v>3725</v>
      </c>
      <c r="J7" t="s">
        <v>2184</v>
      </c>
    </row>
    <row r="8" spans="1:11" x14ac:dyDescent="0.55000000000000004">
      <c r="B8" t="s">
        <v>2179</v>
      </c>
      <c r="C8" t="s">
        <v>460</v>
      </c>
      <c r="D8" s="4">
        <v>6</v>
      </c>
      <c r="E8" s="2">
        <f t="shared" si="0"/>
        <v>4.7619047619047616E-2</v>
      </c>
      <c r="F8" t="s">
        <v>464</v>
      </c>
      <c r="G8" t="s">
        <v>3725</v>
      </c>
      <c r="H8">
        <v>5</v>
      </c>
      <c r="I8" t="s">
        <v>2121</v>
      </c>
      <c r="J8" t="s">
        <v>2185</v>
      </c>
    </row>
    <row r="9" spans="1:11" x14ac:dyDescent="0.55000000000000004">
      <c r="B9" t="s">
        <v>2179</v>
      </c>
      <c r="C9" t="s">
        <v>460</v>
      </c>
      <c r="D9" s="4">
        <v>7</v>
      </c>
      <c r="E9" s="2">
        <f t="shared" si="0"/>
        <v>5.5555555555555552E-2</v>
      </c>
      <c r="F9" t="s">
        <v>264</v>
      </c>
      <c r="G9" t="s">
        <v>3725</v>
      </c>
      <c r="H9">
        <v>6</v>
      </c>
      <c r="I9" t="s">
        <v>2121</v>
      </c>
      <c r="J9" t="s">
        <v>2186</v>
      </c>
    </row>
    <row r="10" spans="1:11" x14ac:dyDescent="0.55000000000000004">
      <c r="B10" t="s">
        <v>2179</v>
      </c>
      <c r="C10" t="s">
        <v>460</v>
      </c>
      <c r="D10" s="4">
        <v>8</v>
      </c>
      <c r="E10" s="2">
        <f t="shared" si="0"/>
        <v>6.3492063492063489E-2</v>
      </c>
      <c r="F10" t="s">
        <v>300</v>
      </c>
      <c r="G10" t="s">
        <v>3725</v>
      </c>
      <c r="H10">
        <v>7</v>
      </c>
      <c r="I10" t="s">
        <v>2121</v>
      </c>
      <c r="J10" t="s">
        <v>2187</v>
      </c>
    </row>
    <row r="11" spans="1:11" x14ac:dyDescent="0.55000000000000004">
      <c r="B11" t="s">
        <v>2179</v>
      </c>
      <c r="C11" t="s">
        <v>460</v>
      </c>
      <c r="D11" s="4">
        <v>9</v>
      </c>
      <c r="E11" s="2">
        <f t="shared" si="0"/>
        <v>7.1428571428571425E-2</v>
      </c>
      <c r="F11" t="s">
        <v>307</v>
      </c>
      <c r="G11" t="s">
        <v>3725</v>
      </c>
      <c r="H11">
        <v>8</v>
      </c>
      <c r="I11" t="s">
        <v>2121</v>
      </c>
      <c r="J11" t="s">
        <v>2188</v>
      </c>
    </row>
    <row r="12" spans="1:11" x14ac:dyDescent="0.55000000000000004">
      <c r="B12" t="s">
        <v>2179</v>
      </c>
      <c r="C12" t="s">
        <v>460</v>
      </c>
      <c r="D12" s="4">
        <v>10</v>
      </c>
      <c r="E12" s="2">
        <f t="shared" si="0"/>
        <v>7.9365079365079361E-2</v>
      </c>
      <c r="F12" t="s">
        <v>278</v>
      </c>
      <c r="G12" t="s">
        <v>3722</v>
      </c>
      <c r="H12">
        <v>9</v>
      </c>
      <c r="I12" t="s">
        <v>2121</v>
      </c>
      <c r="J12" t="s">
        <v>2189</v>
      </c>
    </row>
    <row r="13" spans="1:11" x14ac:dyDescent="0.55000000000000004">
      <c r="B13" t="s">
        <v>2179</v>
      </c>
      <c r="C13" t="s">
        <v>460</v>
      </c>
      <c r="D13" s="4">
        <v>11</v>
      </c>
      <c r="E13" s="2">
        <f t="shared" si="0"/>
        <v>8.7301587301587297E-2</v>
      </c>
      <c r="F13" t="s">
        <v>264</v>
      </c>
      <c r="G13" t="s">
        <v>3725</v>
      </c>
      <c r="J13" t="s">
        <v>2190</v>
      </c>
    </row>
    <row r="14" spans="1:11" x14ac:dyDescent="0.55000000000000004">
      <c r="B14" t="s">
        <v>2179</v>
      </c>
      <c r="C14" t="s">
        <v>460</v>
      </c>
      <c r="D14" s="4">
        <v>12</v>
      </c>
      <c r="E14" s="2">
        <f t="shared" si="0"/>
        <v>9.5238095238095233E-2</v>
      </c>
      <c r="F14" t="s">
        <v>264</v>
      </c>
      <c r="G14" t="s">
        <v>3725</v>
      </c>
      <c r="J14" t="s">
        <v>2191</v>
      </c>
    </row>
    <row r="15" spans="1:11" x14ac:dyDescent="0.55000000000000004">
      <c r="B15" t="s">
        <v>2179</v>
      </c>
      <c r="C15" t="s">
        <v>460</v>
      </c>
      <c r="D15" s="4">
        <v>13</v>
      </c>
      <c r="E15" s="2">
        <f t="shared" si="0"/>
        <v>0.10317460317460317</v>
      </c>
      <c r="F15" t="s">
        <v>305</v>
      </c>
      <c r="G15" t="s">
        <v>3723</v>
      </c>
      <c r="H15">
        <v>10</v>
      </c>
      <c r="I15" t="s">
        <v>2121</v>
      </c>
      <c r="J15" t="s">
        <v>2192</v>
      </c>
    </row>
    <row r="16" spans="1:11" x14ac:dyDescent="0.55000000000000004">
      <c r="B16" t="s">
        <v>2179</v>
      </c>
      <c r="C16" t="s">
        <v>460</v>
      </c>
      <c r="D16" s="4">
        <v>14</v>
      </c>
      <c r="E16" s="2">
        <f t="shared" si="0"/>
        <v>0.1111111111111111</v>
      </c>
      <c r="F16" t="s">
        <v>274</v>
      </c>
      <c r="G16" t="s">
        <v>3725</v>
      </c>
      <c r="H16">
        <v>11</v>
      </c>
      <c r="I16" t="s">
        <v>2121</v>
      </c>
      <c r="J16" t="s">
        <v>2193</v>
      </c>
    </row>
    <row r="17" spans="2:10" x14ac:dyDescent="0.55000000000000004">
      <c r="B17" t="s">
        <v>2179</v>
      </c>
      <c r="C17" t="s">
        <v>460</v>
      </c>
      <c r="D17" s="4">
        <v>15</v>
      </c>
      <c r="E17" s="2">
        <f t="shared" si="0"/>
        <v>0.11904761904761904</v>
      </c>
      <c r="F17" t="s">
        <v>488</v>
      </c>
      <c r="G17" t="s">
        <v>3722</v>
      </c>
      <c r="H17">
        <v>12</v>
      </c>
      <c r="I17" t="s">
        <v>2121</v>
      </c>
      <c r="J17" t="s">
        <v>2194</v>
      </c>
    </row>
    <row r="18" spans="2:10" x14ac:dyDescent="0.55000000000000004">
      <c r="B18" t="s">
        <v>2179</v>
      </c>
      <c r="C18" t="s">
        <v>460</v>
      </c>
      <c r="D18" s="4">
        <v>16</v>
      </c>
      <c r="E18" s="2">
        <f t="shared" si="0"/>
        <v>0.12698412698412698</v>
      </c>
      <c r="F18" t="s">
        <v>494</v>
      </c>
      <c r="G18" t="s">
        <v>3725</v>
      </c>
      <c r="H18">
        <v>13</v>
      </c>
      <c r="I18" t="s">
        <v>2121</v>
      </c>
      <c r="J18" t="s">
        <v>2195</v>
      </c>
    </row>
    <row r="19" spans="2:10" x14ac:dyDescent="0.55000000000000004">
      <c r="B19" t="s">
        <v>2179</v>
      </c>
      <c r="C19" t="s">
        <v>460</v>
      </c>
      <c r="D19" s="4">
        <v>17</v>
      </c>
      <c r="E19" s="2">
        <f t="shared" si="0"/>
        <v>0.13492063492063491</v>
      </c>
      <c r="F19" t="s">
        <v>254</v>
      </c>
      <c r="G19" t="s">
        <v>3725</v>
      </c>
      <c r="H19">
        <v>14</v>
      </c>
      <c r="I19" t="s">
        <v>2121</v>
      </c>
      <c r="J19" t="s">
        <v>2196</v>
      </c>
    </row>
    <row r="20" spans="2:10" x14ac:dyDescent="0.55000000000000004">
      <c r="B20" t="s">
        <v>2179</v>
      </c>
      <c r="C20" t="s">
        <v>460</v>
      </c>
      <c r="D20" s="4">
        <v>18</v>
      </c>
      <c r="E20" s="2">
        <f t="shared" si="0"/>
        <v>0.14285714285714285</v>
      </c>
      <c r="F20" t="s">
        <v>264</v>
      </c>
      <c r="G20" t="s">
        <v>3725</v>
      </c>
      <c r="J20" t="s">
        <v>2197</v>
      </c>
    </row>
    <row r="21" spans="2:10" x14ac:dyDescent="0.55000000000000004">
      <c r="B21" t="s">
        <v>2179</v>
      </c>
      <c r="C21" t="s">
        <v>460</v>
      </c>
      <c r="D21" s="4">
        <v>19</v>
      </c>
      <c r="E21" s="2">
        <f t="shared" si="0"/>
        <v>0.15079365079365079</v>
      </c>
      <c r="F21" t="s">
        <v>254</v>
      </c>
      <c r="G21" t="s">
        <v>3725</v>
      </c>
      <c r="J21" t="s">
        <v>2198</v>
      </c>
    </row>
    <row r="22" spans="2:10" x14ac:dyDescent="0.55000000000000004">
      <c r="B22" t="s">
        <v>2179</v>
      </c>
      <c r="C22" t="s">
        <v>460</v>
      </c>
      <c r="D22" s="4">
        <v>20</v>
      </c>
      <c r="E22" s="2">
        <f t="shared" si="0"/>
        <v>0.15873015873015872</v>
      </c>
      <c r="F22" t="s">
        <v>274</v>
      </c>
      <c r="G22" t="s">
        <v>3725</v>
      </c>
      <c r="J22" t="s">
        <v>2199</v>
      </c>
    </row>
    <row r="23" spans="2:10" x14ac:dyDescent="0.55000000000000004">
      <c r="B23" t="s">
        <v>2179</v>
      </c>
      <c r="C23" t="s">
        <v>460</v>
      </c>
      <c r="D23" s="4">
        <v>21</v>
      </c>
      <c r="E23" s="2">
        <f t="shared" si="0"/>
        <v>0.16666666666666666</v>
      </c>
      <c r="F23" t="s">
        <v>300</v>
      </c>
      <c r="G23" t="s">
        <v>3725</v>
      </c>
      <c r="J23" t="s">
        <v>2200</v>
      </c>
    </row>
    <row r="24" spans="2:10" x14ac:dyDescent="0.55000000000000004">
      <c r="B24" t="s">
        <v>2179</v>
      </c>
      <c r="C24" t="s">
        <v>460</v>
      </c>
      <c r="D24" s="4">
        <v>22</v>
      </c>
      <c r="E24" s="2">
        <f t="shared" si="0"/>
        <v>0.17460317460317459</v>
      </c>
      <c r="F24" t="s">
        <v>274</v>
      </c>
      <c r="G24" t="s">
        <v>3725</v>
      </c>
      <c r="J24" t="s">
        <v>2201</v>
      </c>
    </row>
    <row r="25" spans="2:10" x14ac:dyDescent="0.55000000000000004">
      <c r="B25" t="s">
        <v>2179</v>
      </c>
      <c r="C25" t="s">
        <v>460</v>
      </c>
      <c r="D25" s="4">
        <v>23</v>
      </c>
      <c r="E25" s="2">
        <f t="shared" si="0"/>
        <v>0.18253968253968253</v>
      </c>
      <c r="F25" t="s">
        <v>313</v>
      </c>
      <c r="G25" t="s">
        <v>3725</v>
      </c>
      <c r="H25">
        <v>15</v>
      </c>
      <c r="I25" t="s">
        <v>2121</v>
      </c>
      <c r="J25" t="s">
        <v>2202</v>
      </c>
    </row>
    <row r="26" spans="2:10" x14ac:dyDescent="0.55000000000000004">
      <c r="B26" t="s">
        <v>2179</v>
      </c>
      <c r="C26" t="s">
        <v>460</v>
      </c>
      <c r="D26" s="4">
        <v>24</v>
      </c>
      <c r="E26" s="2">
        <f t="shared" si="0"/>
        <v>0.19047619047619047</v>
      </c>
      <c r="F26" t="s">
        <v>378</v>
      </c>
      <c r="G26" t="s">
        <v>3725</v>
      </c>
      <c r="H26">
        <v>16</v>
      </c>
      <c r="I26" t="s">
        <v>2121</v>
      </c>
      <c r="J26" t="s">
        <v>2203</v>
      </c>
    </row>
    <row r="27" spans="2:10" x14ac:dyDescent="0.55000000000000004">
      <c r="B27" t="s">
        <v>2179</v>
      </c>
      <c r="C27" t="s">
        <v>460</v>
      </c>
      <c r="D27" s="4">
        <v>25</v>
      </c>
      <c r="E27" s="2">
        <f t="shared" si="0"/>
        <v>0.1984126984126984</v>
      </c>
      <c r="F27" t="s">
        <v>276</v>
      </c>
      <c r="G27" t="s">
        <v>3725</v>
      </c>
      <c r="H27">
        <v>17</v>
      </c>
      <c r="I27" t="s">
        <v>2124</v>
      </c>
      <c r="J27" t="s">
        <v>2204</v>
      </c>
    </row>
    <row r="28" spans="2:10" x14ac:dyDescent="0.55000000000000004">
      <c r="B28" t="s">
        <v>2179</v>
      </c>
      <c r="C28" t="s">
        <v>460</v>
      </c>
      <c r="D28" s="4">
        <v>26</v>
      </c>
      <c r="E28" s="2">
        <f t="shared" si="0"/>
        <v>0.20634920634920634</v>
      </c>
      <c r="F28" t="s">
        <v>307</v>
      </c>
      <c r="G28" t="s">
        <v>3725</v>
      </c>
      <c r="J28" t="s">
        <v>2205</v>
      </c>
    </row>
    <row r="29" spans="2:10" x14ac:dyDescent="0.55000000000000004">
      <c r="B29" t="s">
        <v>2179</v>
      </c>
      <c r="C29" t="s">
        <v>460</v>
      </c>
      <c r="D29" s="4">
        <v>27</v>
      </c>
      <c r="E29" s="2">
        <f t="shared" si="0"/>
        <v>0.21428571428571427</v>
      </c>
      <c r="F29" t="s">
        <v>580</v>
      </c>
      <c r="G29" t="s">
        <v>3722</v>
      </c>
      <c r="H29">
        <v>18</v>
      </c>
      <c r="I29" t="s">
        <v>2125</v>
      </c>
      <c r="J29" t="s">
        <v>2206</v>
      </c>
    </row>
    <row r="30" spans="2:10" x14ac:dyDescent="0.55000000000000004">
      <c r="B30" t="s">
        <v>2179</v>
      </c>
      <c r="C30" t="s">
        <v>460</v>
      </c>
      <c r="D30" s="4">
        <v>28</v>
      </c>
      <c r="E30" s="2">
        <f t="shared" si="0"/>
        <v>0.22222222222222221</v>
      </c>
      <c r="F30" t="s">
        <v>471</v>
      </c>
      <c r="G30" t="s">
        <v>3726</v>
      </c>
      <c r="H30">
        <v>19</v>
      </c>
      <c r="I30" t="s">
        <v>2125</v>
      </c>
      <c r="J30" t="s">
        <v>2207</v>
      </c>
    </row>
    <row r="31" spans="2:10" x14ac:dyDescent="0.55000000000000004">
      <c r="B31" t="s">
        <v>2179</v>
      </c>
      <c r="C31" t="s">
        <v>460</v>
      </c>
      <c r="D31" s="4">
        <v>29</v>
      </c>
      <c r="E31" s="2">
        <f t="shared" si="0"/>
        <v>0.23015873015873015</v>
      </c>
      <c r="F31" t="s">
        <v>305</v>
      </c>
      <c r="G31" t="s">
        <v>3723</v>
      </c>
      <c r="J31" t="s">
        <v>2208</v>
      </c>
    </row>
    <row r="32" spans="2:10" x14ac:dyDescent="0.55000000000000004">
      <c r="B32" t="s">
        <v>2179</v>
      </c>
      <c r="C32" t="s">
        <v>460</v>
      </c>
      <c r="D32" s="4">
        <v>30</v>
      </c>
      <c r="E32" s="2">
        <f t="shared" si="0"/>
        <v>0.23809523809523808</v>
      </c>
      <c r="F32" t="s">
        <v>508</v>
      </c>
      <c r="G32" t="s">
        <v>3725</v>
      </c>
      <c r="H32">
        <v>20</v>
      </c>
      <c r="I32" t="s">
        <v>2125</v>
      </c>
      <c r="J32" t="s">
        <v>2209</v>
      </c>
    </row>
    <row r="33" spans="2:10" x14ac:dyDescent="0.55000000000000004">
      <c r="B33" t="s">
        <v>2179</v>
      </c>
      <c r="C33" t="s">
        <v>460</v>
      </c>
      <c r="D33" s="4">
        <v>31</v>
      </c>
      <c r="E33" s="2">
        <f t="shared" si="0"/>
        <v>0.24603174603174602</v>
      </c>
      <c r="F33" t="s">
        <v>280</v>
      </c>
      <c r="G33" t="s">
        <v>3726</v>
      </c>
      <c r="H33">
        <v>21</v>
      </c>
      <c r="I33" t="s">
        <v>2125</v>
      </c>
      <c r="J33" t="s">
        <v>2210</v>
      </c>
    </row>
    <row r="34" spans="2:10" x14ac:dyDescent="0.55000000000000004">
      <c r="B34" t="s">
        <v>2179</v>
      </c>
      <c r="C34" t="s">
        <v>460</v>
      </c>
      <c r="D34" s="4">
        <v>32</v>
      </c>
      <c r="E34" s="2">
        <f t="shared" si="0"/>
        <v>0.25396825396825395</v>
      </c>
      <c r="F34" t="s">
        <v>1158</v>
      </c>
      <c r="G34" t="s">
        <v>3722</v>
      </c>
      <c r="H34">
        <v>22</v>
      </c>
      <c r="I34" t="s">
        <v>2125</v>
      </c>
      <c r="J34" t="s">
        <v>2211</v>
      </c>
    </row>
    <row r="35" spans="2:10" x14ac:dyDescent="0.55000000000000004">
      <c r="B35" t="s">
        <v>2179</v>
      </c>
      <c r="C35" t="s">
        <v>460</v>
      </c>
      <c r="D35" s="4">
        <v>33</v>
      </c>
      <c r="E35" s="2">
        <f t="shared" si="0"/>
        <v>0.26190476190476192</v>
      </c>
      <c r="F35" t="s">
        <v>453</v>
      </c>
      <c r="G35" t="s">
        <v>3726</v>
      </c>
      <c r="H35">
        <v>23</v>
      </c>
      <c r="I35" t="s">
        <v>2125</v>
      </c>
      <c r="J35" t="s">
        <v>2212</v>
      </c>
    </row>
    <row r="36" spans="2:10" x14ac:dyDescent="0.55000000000000004">
      <c r="B36" t="s">
        <v>2179</v>
      </c>
      <c r="C36" t="s">
        <v>460</v>
      </c>
      <c r="D36" s="4">
        <v>34</v>
      </c>
      <c r="E36" s="2">
        <f t="shared" si="0"/>
        <v>0.26984126984126983</v>
      </c>
      <c r="F36" t="s">
        <v>1085</v>
      </c>
      <c r="G36" t="s">
        <v>3726</v>
      </c>
      <c r="H36">
        <v>24</v>
      </c>
      <c r="I36" t="s">
        <v>3734</v>
      </c>
      <c r="J36" t="s">
        <v>2213</v>
      </c>
    </row>
    <row r="37" spans="2:10" x14ac:dyDescent="0.55000000000000004">
      <c r="B37" t="s">
        <v>2179</v>
      </c>
      <c r="C37" t="s">
        <v>460</v>
      </c>
      <c r="D37" s="4">
        <v>35</v>
      </c>
      <c r="E37" s="2">
        <f t="shared" si="0"/>
        <v>0.27777777777777779</v>
      </c>
      <c r="F37" t="s">
        <v>276</v>
      </c>
      <c r="G37" t="s">
        <v>3725</v>
      </c>
      <c r="J37" t="s">
        <v>2214</v>
      </c>
    </row>
    <row r="38" spans="2:10" x14ac:dyDescent="0.55000000000000004">
      <c r="B38" t="s">
        <v>2179</v>
      </c>
      <c r="C38" t="s">
        <v>460</v>
      </c>
      <c r="D38" s="4">
        <v>36</v>
      </c>
      <c r="E38" s="2">
        <f t="shared" si="0"/>
        <v>0.2857142857142857</v>
      </c>
      <c r="F38" t="s">
        <v>291</v>
      </c>
      <c r="G38" t="s">
        <v>3722</v>
      </c>
      <c r="H38">
        <v>25</v>
      </c>
      <c r="I38" t="s">
        <v>3732</v>
      </c>
      <c r="J38" t="s">
        <v>2215</v>
      </c>
    </row>
    <row r="39" spans="2:10" x14ac:dyDescent="0.55000000000000004">
      <c r="B39" t="s">
        <v>2179</v>
      </c>
      <c r="C39" t="s">
        <v>460</v>
      </c>
      <c r="D39" s="4">
        <v>37</v>
      </c>
      <c r="E39" s="2">
        <f t="shared" si="0"/>
        <v>0.29365079365079366</v>
      </c>
      <c r="F39" t="s">
        <v>274</v>
      </c>
      <c r="G39" t="s">
        <v>3725</v>
      </c>
      <c r="J39" t="s">
        <v>2216</v>
      </c>
    </row>
    <row r="40" spans="2:10" x14ac:dyDescent="0.55000000000000004">
      <c r="B40" t="s">
        <v>2179</v>
      </c>
      <c r="C40" t="s">
        <v>460</v>
      </c>
      <c r="D40" s="4">
        <v>38</v>
      </c>
      <c r="E40" s="2">
        <f t="shared" si="0"/>
        <v>0.30158730158730157</v>
      </c>
      <c r="F40" t="s">
        <v>330</v>
      </c>
      <c r="G40" t="s">
        <v>3725</v>
      </c>
      <c r="H40">
        <v>26</v>
      </c>
      <c r="I40" t="s">
        <v>3730</v>
      </c>
      <c r="J40" t="s">
        <v>2217</v>
      </c>
    </row>
    <row r="41" spans="2:10" x14ac:dyDescent="0.55000000000000004">
      <c r="B41" t="s">
        <v>2179</v>
      </c>
      <c r="C41" t="s">
        <v>460</v>
      </c>
      <c r="D41" s="4">
        <v>39</v>
      </c>
      <c r="E41" s="2">
        <f t="shared" si="0"/>
        <v>0.30952380952380953</v>
      </c>
      <c r="F41" t="s">
        <v>492</v>
      </c>
      <c r="G41" t="s">
        <v>3726</v>
      </c>
      <c r="H41">
        <v>27</v>
      </c>
      <c r="I41" t="s">
        <v>3735</v>
      </c>
      <c r="J41" t="s">
        <v>2218</v>
      </c>
    </row>
    <row r="42" spans="2:10" x14ac:dyDescent="0.55000000000000004">
      <c r="B42" t="s">
        <v>2179</v>
      </c>
      <c r="C42" t="s">
        <v>460</v>
      </c>
      <c r="D42" s="4">
        <v>40</v>
      </c>
      <c r="E42" s="2">
        <f t="shared" si="0"/>
        <v>0.31746031746031744</v>
      </c>
      <c r="F42" t="s">
        <v>372</v>
      </c>
      <c r="G42" s="4" t="s">
        <v>3721</v>
      </c>
      <c r="H42">
        <v>28</v>
      </c>
      <c r="I42" s="4" t="s">
        <v>3754</v>
      </c>
      <c r="J42" t="s">
        <v>2219</v>
      </c>
    </row>
    <row r="43" spans="2:10" x14ac:dyDescent="0.55000000000000004">
      <c r="B43" t="s">
        <v>2179</v>
      </c>
      <c r="C43" t="s">
        <v>460</v>
      </c>
      <c r="D43" s="4">
        <v>41</v>
      </c>
      <c r="E43" s="2">
        <f t="shared" si="0"/>
        <v>0.32539682539682541</v>
      </c>
      <c r="F43" t="s">
        <v>305</v>
      </c>
      <c r="G43" t="s">
        <v>3723</v>
      </c>
      <c r="J43" t="s">
        <v>2220</v>
      </c>
    </row>
    <row r="44" spans="2:10" x14ac:dyDescent="0.55000000000000004">
      <c r="B44" t="s">
        <v>2179</v>
      </c>
      <c r="C44" t="s">
        <v>460</v>
      </c>
      <c r="D44" s="4">
        <v>42</v>
      </c>
      <c r="E44" s="2">
        <f t="shared" si="0"/>
        <v>0.33333333333333331</v>
      </c>
      <c r="F44" t="s">
        <v>252</v>
      </c>
      <c r="G44" t="s">
        <v>3725</v>
      </c>
      <c r="J44" t="s">
        <v>2221</v>
      </c>
    </row>
    <row r="45" spans="2:10" x14ac:dyDescent="0.55000000000000004">
      <c r="B45" t="s">
        <v>2179</v>
      </c>
      <c r="C45" t="s">
        <v>460</v>
      </c>
      <c r="D45" s="4">
        <v>43</v>
      </c>
      <c r="E45" s="2">
        <f t="shared" si="0"/>
        <v>0.34126984126984128</v>
      </c>
      <c r="F45" t="s">
        <v>504</v>
      </c>
      <c r="G45" t="s">
        <v>3721</v>
      </c>
      <c r="H45">
        <v>29</v>
      </c>
      <c r="I45" t="s">
        <v>3755</v>
      </c>
      <c r="J45" t="s">
        <v>2222</v>
      </c>
    </row>
    <row r="46" spans="2:10" x14ac:dyDescent="0.55000000000000004">
      <c r="B46" t="s">
        <v>2179</v>
      </c>
      <c r="C46" t="s">
        <v>460</v>
      </c>
      <c r="D46" s="4">
        <v>44</v>
      </c>
      <c r="E46" s="2">
        <f t="shared" si="0"/>
        <v>0.34920634920634919</v>
      </c>
      <c r="F46" t="s">
        <v>296</v>
      </c>
      <c r="G46" t="s">
        <v>3725</v>
      </c>
      <c r="H46">
        <v>30</v>
      </c>
      <c r="I46" t="s">
        <v>3731</v>
      </c>
      <c r="J46" t="s">
        <v>2223</v>
      </c>
    </row>
    <row r="47" spans="2:10" x14ac:dyDescent="0.55000000000000004">
      <c r="B47" t="s">
        <v>2179</v>
      </c>
      <c r="C47" t="s">
        <v>460</v>
      </c>
      <c r="D47" s="4">
        <v>45</v>
      </c>
      <c r="E47" s="2">
        <f t="shared" si="0"/>
        <v>0.35714285714285715</v>
      </c>
      <c r="F47" t="s">
        <v>258</v>
      </c>
      <c r="G47" t="s">
        <v>3725</v>
      </c>
      <c r="H47">
        <v>31</v>
      </c>
      <c r="I47" t="s">
        <v>2122</v>
      </c>
      <c r="J47" t="s">
        <v>2224</v>
      </c>
    </row>
    <row r="48" spans="2:10" x14ac:dyDescent="0.55000000000000004">
      <c r="B48" t="s">
        <v>2179</v>
      </c>
      <c r="C48" t="s">
        <v>460</v>
      </c>
      <c r="D48" s="4">
        <v>46</v>
      </c>
      <c r="E48" s="2">
        <f t="shared" si="0"/>
        <v>0.36507936507936506</v>
      </c>
      <c r="F48" t="s">
        <v>305</v>
      </c>
      <c r="G48" t="s">
        <v>3723</v>
      </c>
      <c r="J48" t="s">
        <v>2225</v>
      </c>
    </row>
    <row r="49" spans="2:10" x14ac:dyDescent="0.55000000000000004">
      <c r="B49" t="s">
        <v>2179</v>
      </c>
      <c r="C49" t="s">
        <v>460</v>
      </c>
      <c r="D49" s="4">
        <v>47</v>
      </c>
      <c r="E49" s="2">
        <f t="shared" si="0"/>
        <v>0.37301587301587302</v>
      </c>
      <c r="F49" t="s">
        <v>326</v>
      </c>
      <c r="G49" t="s">
        <v>3725</v>
      </c>
      <c r="H49">
        <v>32</v>
      </c>
      <c r="I49" t="s">
        <v>2122</v>
      </c>
      <c r="J49" t="s">
        <v>522</v>
      </c>
    </row>
    <row r="50" spans="2:10" x14ac:dyDescent="0.55000000000000004">
      <c r="B50" t="s">
        <v>2179</v>
      </c>
      <c r="C50" t="s">
        <v>460</v>
      </c>
      <c r="D50" s="4">
        <v>48</v>
      </c>
      <c r="E50" s="2">
        <f t="shared" si="0"/>
        <v>0.38095238095238093</v>
      </c>
      <c r="F50" t="s">
        <v>537</v>
      </c>
      <c r="G50" t="s">
        <v>3721</v>
      </c>
      <c r="H50">
        <v>33</v>
      </c>
      <c r="I50" t="s">
        <v>3756</v>
      </c>
      <c r="J50" t="s">
        <v>2226</v>
      </c>
    </row>
    <row r="51" spans="2:10" x14ac:dyDescent="0.55000000000000004">
      <c r="B51" t="s">
        <v>2179</v>
      </c>
      <c r="C51" t="s">
        <v>460</v>
      </c>
      <c r="D51" s="4">
        <v>49</v>
      </c>
      <c r="E51" s="2">
        <f t="shared" si="0"/>
        <v>0.3888888888888889</v>
      </c>
      <c r="F51" t="s">
        <v>378</v>
      </c>
      <c r="G51" t="s">
        <v>3725</v>
      </c>
      <c r="J51" t="s">
        <v>2227</v>
      </c>
    </row>
    <row r="52" spans="2:10" x14ac:dyDescent="0.55000000000000004">
      <c r="B52" t="s">
        <v>2179</v>
      </c>
      <c r="C52" t="s">
        <v>460</v>
      </c>
      <c r="D52" s="4">
        <v>50</v>
      </c>
      <c r="E52" s="2">
        <f t="shared" si="0"/>
        <v>0.3968253968253968</v>
      </c>
      <c r="F52" t="s">
        <v>278</v>
      </c>
      <c r="G52" t="s">
        <v>3722</v>
      </c>
      <c r="J52" t="s">
        <v>2228</v>
      </c>
    </row>
    <row r="53" spans="2:10" x14ac:dyDescent="0.55000000000000004">
      <c r="B53" t="s">
        <v>2179</v>
      </c>
      <c r="C53" t="s">
        <v>460</v>
      </c>
      <c r="D53" s="4">
        <v>51</v>
      </c>
      <c r="E53" s="2">
        <f t="shared" si="0"/>
        <v>0.40476190476190477</v>
      </c>
      <c r="F53" t="s">
        <v>474</v>
      </c>
      <c r="G53" t="s">
        <v>3725</v>
      </c>
      <c r="H53">
        <v>34</v>
      </c>
      <c r="J53" t="s">
        <v>2229</v>
      </c>
    </row>
    <row r="54" spans="2:10" x14ac:dyDescent="0.55000000000000004">
      <c r="B54" t="s">
        <v>2179</v>
      </c>
      <c r="C54" t="s">
        <v>460</v>
      </c>
      <c r="D54" s="4">
        <v>52</v>
      </c>
      <c r="E54" s="2">
        <f t="shared" si="0"/>
        <v>0.41269841269841268</v>
      </c>
      <c r="F54" t="s">
        <v>504</v>
      </c>
      <c r="G54" t="s">
        <v>3721</v>
      </c>
      <c r="J54" t="s">
        <v>2230</v>
      </c>
    </row>
    <row r="55" spans="2:10" x14ac:dyDescent="0.55000000000000004">
      <c r="B55" t="s">
        <v>2179</v>
      </c>
      <c r="C55" t="s">
        <v>460</v>
      </c>
      <c r="D55" s="4">
        <v>53</v>
      </c>
      <c r="E55" s="2">
        <f t="shared" si="0"/>
        <v>0.42063492063492064</v>
      </c>
      <c r="F55" t="s">
        <v>313</v>
      </c>
      <c r="G55" t="s">
        <v>3725</v>
      </c>
      <c r="J55" t="s">
        <v>2231</v>
      </c>
    </row>
    <row r="56" spans="2:10" x14ac:dyDescent="0.55000000000000004">
      <c r="B56" t="s">
        <v>2179</v>
      </c>
      <c r="C56" t="s">
        <v>460</v>
      </c>
      <c r="D56" s="4">
        <v>54</v>
      </c>
      <c r="E56" s="2">
        <f t="shared" si="0"/>
        <v>0.42857142857142855</v>
      </c>
      <c r="F56" t="s">
        <v>269</v>
      </c>
      <c r="G56" t="s">
        <v>3725</v>
      </c>
      <c r="J56" t="s">
        <v>2232</v>
      </c>
    </row>
    <row r="57" spans="2:10" x14ac:dyDescent="0.55000000000000004">
      <c r="B57" t="s">
        <v>2179</v>
      </c>
      <c r="C57" t="s">
        <v>460</v>
      </c>
      <c r="D57" s="4">
        <v>55</v>
      </c>
      <c r="E57" s="2">
        <f t="shared" si="0"/>
        <v>0.43650793650793651</v>
      </c>
      <c r="F57" t="s">
        <v>494</v>
      </c>
      <c r="G57" t="s">
        <v>3725</v>
      </c>
      <c r="J57" t="s">
        <v>2233</v>
      </c>
    </row>
    <row r="58" spans="2:10" x14ac:dyDescent="0.55000000000000004">
      <c r="B58" t="s">
        <v>2179</v>
      </c>
      <c r="C58" t="s">
        <v>460</v>
      </c>
      <c r="D58" s="4">
        <v>56</v>
      </c>
      <c r="E58" s="2">
        <f t="shared" si="0"/>
        <v>0.44444444444444442</v>
      </c>
      <c r="F58" t="s">
        <v>484</v>
      </c>
      <c r="G58" t="s">
        <v>3725</v>
      </c>
      <c r="H58">
        <v>35</v>
      </c>
      <c r="J58" t="s">
        <v>2234</v>
      </c>
    </row>
    <row r="59" spans="2:10" x14ac:dyDescent="0.55000000000000004">
      <c r="B59" t="s">
        <v>2179</v>
      </c>
      <c r="C59" t="s">
        <v>460</v>
      </c>
      <c r="D59" s="4">
        <v>57</v>
      </c>
      <c r="E59" s="2">
        <f t="shared" si="0"/>
        <v>0.45238095238095238</v>
      </c>
      <c r="F59" t="s">
        <v>276</v>
      </c>
      <c r="G59" t="s">
        <v>3725</v>
      </c>
      <c r="J59" t="s">
        <v>2235</v>
      </c>
    </row>
    <row r="60" spans="2:10" x14ac:dyDescent="0.55000000000000004">
      <c r="B60" t="s">
        <v>2179</v>
      </c>
      <c r="C60" t="s">
        <v>460</v>
      </c>
      <c r="D60" s="4">
        <v>58</v>
      </c>
      <c r="E60" s="2">
        <f t="shared" si="0"/>
        <v>0.46031746031746029</v>
      </c>
      <c r="F60" t="s">
        <v>254</v>
      </c>
      <c r="G60" t="s">
        <v>3725</v>
      </c>
      <c r="J60" t="s">
        <v>2236</v>
      </c>
    </row>
    <row r="61" spans="2:10" x14ac:dyDescent="0.55000000000000004">
      <c r="B61" t="s">
        <v>2179</v>
      </c>
      <c r="C61" t="s">
        <v>460</v>
      </c>
      <c r="D61" s="4">
        <v>59</v>
      </c>
      <c r="E61" s="2">
        <f t="shared" si="0"/>
        <v>0.46825396825396826</v>
      </c>
      <c r="F61" t="s">
        <v>264</v>
      </c>
      <c r="G61" t="s">
        <v>3725</v>
      </c>
      <c r="J61" t="s">
        <v>2237</v>
      </c>
    </row>
    <row r="62" spans="2:10" x14ac:dyDescent="0.55000000000000004">
      <c r="B62" t="s">
        <v>2179</v>
      </c>
      <c r="C62" t="s">
        <v>460</v>
      </c>
      <c r="D62" s="4">
        <v>60</v>
      </c>
      <c r="E62" s="2">
        <f t="shared" si="0"/>
        <v>0.47619047619047616</v>
      </c>
      <c r="F62" t="s">
        <v>508</v>
      </c>
      <c r="G62" t="s">
        <v>3725</v>
      </c>
      <c r="J62" t="s">
        <v>2238</v>
      </c>
    </row>
    <row r="63" spans="2:10" x14ac:dyDescent="0.55000000000000004">
      <c r="B63" t="s">
        <v>2179</v>
      </c>
      <c r="C63" t="s">
        <v>460</v>
      </c>
      <c r="D63" s="4">
        <v>61</v>
      </c>
      <c r="E63" s="2">
        <f t="shared" si="0"/>
        <v>0.48412698412698413</v>
      </c>
      <c r="F63" t="s">
        <v>276</v>
      </c>
      <c r="G63" t="s">
        <v>3725</v>
      </c>
      <c r="J63" t="s">
        <v>2239</v>
      </c>
    </row>
    <row r="64" spans="2:10" x14ac:dyDescent="0.55000000000000004">
      <c r="B64" t="s">
        <v>2179</v>
      </c>
      <c r="C64" t="s">
        <v>460</v>
      </c>
      <c r="D64" s="4">
        <v>62</v>
      </c>
      <c r="E64" s="2">
        <f t="shared" si="0"/>
        <v>0.49206349206349204</v>
      </c>
      <c r="F64" t="s">
        <v>296</v>
      </c>
      <c r="G64" t="s">
        <v>3725</v>
      </c>
      <c r="J64" t="s">
        <v>2240</v>
      </c>
    </row>
    <row r="65" spans="2:10" x14ac:dyDescent="0.55000000000000004">
      <c r="B65" t="s">
        <v>2179</v>
      </c>
      <c r="C65" t="s">
        <v>460</v>
      </c>
      <c r="D65" s="4">
        <v>63</v>
      </c>
      <c r="E65" s="2">
        <f t="shared" si="0"/>
        <v>0.5</v>
      </c>
      <c r="F65" t="s">
        <v>262</v>
      </c>
      <c r="G65" t="s">
        <v>3723</v>
      </c>
      <c r="J65" t="s">
        <v>2241</v>
      </c>
    </row>
    <row r="66" spans="2:10" x14ac:dyDescent="0.55000000000000004">
      <c r="B66" t="s">
        <v>2179</v>
      </c>
      <c r="C66" t="s">
        <v>460</v>
      </c>
      <c r="D66" s="4">
        <v>64</v>
      </c>
      <c r="E66" s="2">
        <f t="shared" si="0"/>
        <v>0.50793650793650791</v>
      </c>
      <c r="F66" t="s">
        <v>510</v>
      </c>
      <c r="G66" s="4" t="s">
        <v>3722</v>
      </c>
      <c r="H66">
        <v>36</v>
      </c>
      <c r="I66" t="s">
        <v>3738</v>
      </c>
      <c r="J66" t="s">
        <v>2242</v>
      </c>
    </row>
    <row r="67" spans="2:10" x14ac:dyDescent="0.55000000000000004">
      <c r="B67" t="s">
        <v>2179</v>
      </c>
      <c r="C67" t="s">
        <v>460</v>
      </c>
      <c r="D67" s="4">
        <v>65</v>
      </c>
      <c r="E67" s="2">
        <f t="shared" si="0"/>
        <v>0.51587301587301593</v>
      </c>
      <c r="F67" t="s">
        <v>1084</v>
      </c>
      <c r="G67" t="s">
        <v>3725</v>
      </c>
      <c r="H67">
        <v>37</v>
      </c>
      <c r="J67" t="s">
        <v>2243</v>
      </c>
    </row>
    <row r="68" spans="2:10" x14ac:dyDescent="0.55000000000000004">
      <c r="B68" s="5" t="s">
        <v>2179</v>
      </c>
      <c r="C68" s="5" t="s">
        <v>460</v>
      </c>
      <c r="D68" s="7">
        <v>66</v>
      </c>
      <c r="E68" s="6">
        <f t="shared" ref="E68:E128" si="1">D68/126</f>
        <v>0.52380952380952384</v>
      </c>
      <c r="F68" s="5" t="s">
        <v>310</v>
      </c>
      <c r="G68" s="5" t="s">
        <v>3726</v>
      </c>
      <c r="H68" s="8">
        <v>38</v>
      </c>
      <c r="I68" s="8" t="s">
        <v>3736</v>
      </c>
      <c r="J68" s="8" t="s">
        <v>2244</v>
      </c>
    </row>
    <row r="69" spans="2:10" x14ac:dyDescent="0.55000000000000004">
      <c r="B69" t="s">
        <v>2179</v>
      </c>
      <c r="C69" t="s">
        <v>460</v>
      </c>
      <c r="D69" s="4">
        <v>67</v>
      </c>
      <c r="E69" s="2">
        <f t="shared" si="1"/>
        <v>0.53174603174603174</v>
      </c>
      <c r="F69" t="s">
        <v>545</v>
      </c>
      <c r="G69" t="s">
        <v>3726</v>
      </c>
      <c r="H69">
        <v>39</v>
      </c>
      <c r="J69" t="s">
        <v>2245</v>
      </c>
    </row>
    <row r="70" spans="2:10" x14ac:dyDescent="0.55000000000000004">
      <c r="B70" t="s">
        <v>2179</v>
      </c>
      <c r="C70" t="s">
        <v>460</v>
      </c>
      <c r="D70" s="4">
        <v>68</v>
      </c>
      <c r="E70" s="2">
        <f t="shared" si="1"/>
        <v>0.53968253968253965</v>
      </c>
      <c r="F70" t="s">
        <v>276</v>
      </c>
      <c r="G70" t="s">
        <v>3725</v>
      </c>
      <c r="J70" t="s">
        <v>2246</v>
      </c>
    </row>
    <row r="71" spans="2:10" x14ac:dyDescent="0.55000000000000004">
      <c r="B71" t="s">
        <v>2179</v>
      </c>
      <c r="C71" t="s">
        <v>460</v>
      </c>
      <c r="D71" s="4">
        <v>69</v>
      </c>
      <c r="E71" s="2">
        <f t="shared" si="1"/>
        <v>0.54761904761904767</v>
      </c>
      <c r="F71" t="s">
        <v>274</v>
      </c>
      <c r="G71" t="s">
        <v>3725</v>
      </c>
      <c r="J71" t="s">
        <v>2247</v>
      </c>
    </row>
    <row r="72" spans="2:10" x14ac:dyDescent="0.55000000000000004">
      <c r="B72" t="s">
        <v>2179</v>
      </c>
      <c r="C72" t="s">
        <v>460</v>
      </c>
      <c r="D72" s="4">
        <v>70</v>
      </c>
      <c r="E72" s="2">
        <f t="shared" si="1"/>
        <v>0.55555555555555558</v>
      </c>
      <c r="F72" t="s">
        <v>504</v>
      </c>
      <c r="G72" t="s">
        <v>3721</v>
      </c>
      <c r="J72" t="s">
        <v>2248</v>
      </c>
    </row>
    <row r="73" spans="2:10" x14ac:dyDescent="0.55000000000000004">
      <c r="B73" t="s">
        <v>2179</v>
      </c>
      <c r="C73" t="s">
        <v>460</v>
      </c>
      <c r="D73" s="4">
        <v>71</v>
      </c>
      <c r="E73" s="2">
        <f t="shared" si="1"/>
        <v>0.56349206349206349</v>
      </c>
      <c r="F73" t="s">
        <v>504</v>
      </c>
      <c r="G73" t="s">
        <v>3721</v>
      </c>
      <c r="J73" t="s">
        <v>2249</v>
      </c>
    </row>
    <row r="74" spans="2:10" x14ac:dyDescent="0.55000000000000004">
      <c r="B74" t="s">
        <v>2179</v>
      </c>
      <c r="C74" t="s">
        <v>460</v>
      </c>
      <c r="D74" s="4">
        <v>72</v>
      </c>
      <c r="E74" s="2">
        <f t="shared" si="1"/>
        <v>0.5714285714285714</v>
      </c>
      <c r="F74" t="s">
        <v>305</v>
      </c>
      <c r="G74" t="s">
        <v>3723</v>
      </c>
      <c r="J74" t="s">
        <v>2250</v>
      </c>
    </row>
    <row r="75" spans="2:10" x14ac:dyDescent="0.55000000000000004">
      <c r="B75" t="s">
        <v>2179</v>
      </c>
      <c r="C75" t="s">
        <v>460</v>
      </c>
      <c r="D75" s="4">
        <v>73</v>
      </c>
      <c r="E75" s="2">
        <f t="shared" si="1"/>
        <v>0.57936507936507942</v>
      </c>
      <c r="F75" t="s">
        <v>1159</v>
      </c>
      <c r="G75" t="s">
        <v>3722</v>
      </c>
      <c r="H75">
        <v>40</v>
      </c>
      <c r="J75" t="s">
        <v>2251</v>
      </c>
    </row>
    <row r="76" spans="2:10" x14ac:dyDescent="0.55000000000000004">
      <c r="B76" s="11" t="s">
        <v>2179</v>
      </c>
      <c r="C76" s="11" t="s">
        <v>460</v>
      </c>
      <c r="D76" s="13">
        <v>74</v>
      </c>
      <c r="E76" s="12">
        <f t="shared" si="1"/>
        <v>0.58730158730158732</v>
      </c>
      <c r="F76" s="11" t="s">
        <v>1087</v>
      </c>
      <c r="G76" s="11" t="s">
        <v>3721</v>
      </c>
      <c r="H76" s="11">
        <v>41</v>
      </c>
      <c r="I76" s="11"/>
      <c r="J76" s="11" t="s">
        <v>2252</v>
      </c>
    </row>
    <row r="77" spans="2:10" x14ac:dyDescent="0.55000000000000004">
      <c r="B77" t="s">
        <v>2179</v>
      </c>
      <c r="C77" t="s">
        <v>460</v>
      </c>
      <c r="D77" s="4">
        <v>75</v>
      </c>
      <c r="E77" s="2">
        <f t="shared" si="1"/>
        <v>0.59523809523809523</v>
      </c>
      <c r="F77" t="s">
        <v>494</v>
      </c>
      <c r="G77" t="s">
        <v>3725</v>
      </c>
      <c r="J77" t="s">
        <v>2253</v>
      </c>
    </row>
    <row r="78" spans="2:10" x14ac:dyDescent="0.55000000000000004">
      <c r="B78" t="s">
        <v>2179</v>
      </c>
      <c r="C78" t="s">
        <v>460</v>
      </c>
      <c r="D78" s="4">
        <v>76</v>
      </c>
      <c r="E78" s="2">
        <f t="shared" si="1"/>
        <v>0.60317460317460314</v>
      </c>
      <c r="F78" t="s">
        <v>264</v>
      </c>
      <c r="G78" t="s">
        <v>3725</v>
      </c>
      <c r="J78" t="s">
        <v>2254</v>
      </c>
    </row>
    <row r="79" spans="2:10" x14ac:dyDescent="0.55000000000000004">
      <c r="B79" t="s">
        <v>2179</v>
      </c>
      <c r="C79" t="s">
        <v>460</v>
      </c>
      <c r="D79" s="4">
        <v>77</v>
      </c>
      <c r="E79" s="2">
        <f t="shared" si="1"/>
        <v>0.61111111111111116</v>
      </c>
      <c r="F79" t="s">
        <v>284</v>
      </c>
      <c r="G79" t="s">
        <v>3721</v>
      </c>
      <c r="H79">
        <v>43</v>
      </c>
      <c r="J79" t="s">
        <v>2255</v>
      </c>
    </row>
    <row r="80" spans="2:10" x14ac:dyDescent="0.55000000000000004">
      <c r="B80" t="s">
        <v>2179</v>
      </c>
      <c r="C80" t="s">
        <v>460</v>
      </c>
      <c r="D80" s="4">
        <v>78</v>
      </c>
      <c r="E80" s="2">
        <f t="shared" si="1"/>
        <v>0.61904761904761907</v>
      </c>
      <c r="F80" t="s">
        <v>504</v>
      </c>
      <c r="G80" t="s">
        <v>3721</v>
      </c>
      <c r="J80" t="s">
        <v>2256</v>
      </c>
    </row>
    <row r="81" spans="2:10" x14ac:dyDescent="0.55000000000000004">
      <c r="B81" t="s">
        <v>2179</v>
      </c>
      <c r="C81" t="s">
        <v>460</v>
      </c>
      <c r="D81" s="4">
        <v>79</v>
      </c>
      <c r="E81" s="3">
        <f t="shared" si="1"/>
        <v>0.62698412698412698</v>
      </c>
      <c r="F81" t="s">
        <v>418</v>
      </c>
      <c r="G81" t="s">
        <v>3721</v>
      </c>
      <c r="H81">
        <v>44</v>
      </c>
      <c r="I81" t="s">
        <v>3757</v>
      </c>
      <c r="J81" t="s">
        <v>2257</v>
      </c>
    </row>
    <row r="82" spans="2:10" x14ac:dyDescent="0.55000000000000004">
      <c r="B82" t="s">
        <v>2179</v>
      </c>
      <c r="C82" t="s">
        <v>460</v>
      </c>
      <c r="D82" s="4">
        <v>80</v>
      </c>
      <c r="E82" s="2">
        <f t="shared" si="1"/>
        <v>0.63492063492063489</v>
      </c>
      <c r="F82" t="s">
        <v>418</v>
      </c>
      <c r="G82" t="s">
        <v>3721</v>
      </c>
      <c r="J82" t="s">
        <v>2258</v>
      </c>
    </row>
    <row r="83" spans="2:10" x14ac:dyDescent="0.55000000000000004">
      <c r="B83" t="s">
        <v>2179</v>
      </c>
      <c r="C83" t="s">
        <v>460</v>
      </c>
      <c r="D83" s="4">
        <v>81</v>
      </c>
      <c r="E83" s="2">
        <f t="shared" si="1"/>
        <v>0.6428571428571429</v>
      </c>
      <c r="F83" t="s">
        <v>504</v>
      </c>
      <c r="G83" t="s">
        <v>3721</v>
      </c>
      <c r="J83" t="s">
        <v>2259</v>
      </c>
    </row>
    <row r="84" spans="2:10" x14ac:dyDescent="0.55000000000000004">
      <c r="B84" t="s">
        <v>2179</v>
      </c>
      <c r="C84" t="s">
        <v>460</v>
      </c>
      <c r="D84" s="4">
        <v>82</v>
      </c>
      <c r="E84" s="2">
        <f t="shared" si="1"/>
        <v>0.65079365079365081</v>
      </c>
      <c r="F84" t="s">
        <v>252</v>
      </c>
      <c r="G84" t="s">
        <v>3725</v>
      </c>
      <c r="J84" t="s">
        <v>2260</v>
      </c>
    </row>
    <row r="85" spans="2:10" x14ac:dyDescent="0.55000000000000004">
      <c r="B85" t="s">
        <v>2179</v>
      </c>
      <c r="C85" t="s">
        <v>460</v>
      </c>
      <c r="D85" s="4">
        <v>83</v>
      </c>
      <c r="E85" s="2">
        <f t="shared" si="1"/>
        <v>0.65873015873015872</v>
      </c>
      <c r="F85" t="s">
        <v>474</v>
      </c>
      <c r="G85" t="s">
        <v>3725</v>
      </c>
      <c r="J85" t="s">
        <v>2261</v>
      </c>
    </row>
    <row r="86" spans="2:10" x14ac:dyDescent="0.55000000000000004">
      <c r="B86" s="8" t="s">
        <v>2179</v>
      </c>
      <c r="C86" s="8" t="s">
        <v>460</v>
      </c>
      <c r="D86" s="10">
        <v>84</v>
      </c>
      <c r="E86" s="9">
        <f t="shared" si="1"/>
        <v>0.66666666666666663</v>
      </c>
      <c r="F86" s="8" t="s">
        <v>310</v>
      </c>
      <c r="G86" s="8" t="s">
        <v>3726</v>
      </c>
      <c r="H86" s="8"/>
      <c r="I86" s="8"/>
      <c r="J86" s="8" t="s">
        <v>2262</v>
      </c>
    </row>
    <row r="87" spans="2:10" x14ac:dyDescent="0.55000000000000004">
      <c r="B87" t="s">
        <v>2179</v>
      </c>
      <c r="C87" t="s">
        <v>460</v>
      </c>
      <c r="D87" s="4">
        <v>85</v>
      </c>
      <c r="E87" s="2">
        <f t="shared" si="1"/>
        <v>0.67460317460317465</v>
      </c>
      <c r="F87" t="s">
        <v>1085</v>
      </c>
      <c r="G87" t="s">
        <v>3726</v>
      </c>
      <c r="J87" t="s">
        <v>2263</v>
      </c>
    </row>
    <row r="88" spans="2:10" x14ac:dyDescent="0.55000000000000004">
      <c r="B88" t="s">
        <v>2179</v>
      </c>
      <c r="C88" t="s">
        <v>460</v>
      </c>
      <c r="D88" s="4">
        <v>86</v>
      </c>
      <c r="E88" s="2">
        <f t="shared" si="1"/>
        <v>0.68253968253968256</v>
      </c>
      <c r="F88" t="s">
        <v>258</v>
      </c>
      <c r="G88" t="s">
        <v>3725</v>
      </c>
      <c r="J88" t="s">
        <v>2264</v>
      </c>
    </row>
    <row r="89" spans="2:10" x14ac:dyDescent="0.55000000000000004">
      <c r="B89" t="s">
        <v>2179</v>
      </c>
      <c r="C89" t="s">
        <v>460</v>
      </c>
      <c r="D89" s="4">
        <v>87</v>
      </c>
      <c r="E89" s="2">
        <f t="shared" si="1"/>
        <v>0.69047619047619047</v>
      </c>
      <c r="F89" t="s">
        <v>262</v>
      </c>
      <c r="G89" t="s">
        <v>3723</v>
      </c>
      <c r="J89" t="s">
        <v>2265</v>
      </c>
    </row>
    <row r="90" spans="2:10" x14ac:dyDescent="0.55000000000000004">
      <c r="B90" t="s">
        <v>2179</v>
      </c>
      <c r="C90" t="s">
        <v>460</v>
      </c>
      <c r="D90" s="4">
        <v>88</v>
      </c>
      <c r="E90" s="2">
        <f t="shared" si="1"/>
        <v>0.69841269841269837</v>
      </c>
      <c r="F90" t="s">
        <v>474</v>
      </c>
      <c r="G90" t="s">
        <v>3725</v>
      </c>
      <c r="J90" t="s">
        <v>2266</v>
      </c>
    </row>
    <row r="91" spans="2:10" x14ac:dyDescent="0.55000000000000004">
      <c r="B91" t="s">
        <v>2179</v>
      </c>
      <c r="C91" t="s">
        <v>460</v>
      </c>
      <c r="D91" s="4">
        <v>89</v>
      </c>
      <c r="E91" s="2">
        <f t="shared" si="1"/>
        <v>0.70634920634920639</v>
      </c>
      <c r="F91" t="s">
        <v>330</v>
      </c>
      <c r="G91" t="s">
        <v>3725</v>
      </c>
      <c r="J91" t="s">
        <v>2267</v>
      </c>
    </row>
    <row r="92" spans="2:10" x14ac:dyDescent="0.55000000000000004">
      <c r="B92" t="s">
        <v>2179</v>
      </c>
      <c r="C92" t="s">
        <v>460</v>
      </c>
      <c r="D92" s="4">
        <v>90</v>
      </c>
      <c r="E92" s="2">
        <f t="shared" si="1"/>
        <v>0.7142857142857143</v>
      </c>
      <c r="F92" t="s">
        <v>504</v>
      </c>
      <c r="G92" t="s">
        <v>3721</v>
      </c>
      <c r="J92" t="s">
        <v>2268</v>
      </c>
    </row>
    <row r="93" spans="2:10" x14ac:dyDescent="0.55000000000000004">
      <c r="B93" t="s">
        <v>2179</v>
      </c>
      <c r="C93" t="s">
        <v>460</v>
      </c>
      <c r="D93" s="4">
        <v>91</v>
      </c>
      <c r="E93" s="2">
        <f t="shared" si="1"/>
        <v>0.72222222222222221</v>
      </c>
      <c r="F93" t="s">
        <v>276</v>
      </c>
      <c r="G93" t="s">
        <v>3725</v>
      </c>
      <c r="J93" t="s">
        <v>2269</v>
      </c>
    </row>
    <row r="94" spans="2:10" x14ac:dyDescent="0.55000000000000004">
      <c r="B94" t="s">
        <v>2179</v>
      </c>
      <c r="C94" t="s">
        <v>460</v>
      </c>
      <c r="D94" s="4">
        <v>92</v>
      </c>
      <c r="E94" s="2">
        <f t="shared" si="1"/>
        <v>0.73015873015873012</v>
      </c>
      <c r="F94" t="s">
        <v>326</v>
      </c>
      <c r="G94" t="s">
        <v>3725</v>
      </c>
      <c r="J94" t="s">
        <v>2270</v>
      </c>
    </row>
    <row r="95" spans="2:10" x14ac:dyDescent="0.55000000000000004">
      <c r="B95" t="s">
        <v>2179</v>
      </c>
      <c r="C95" t="s">
        <v>460</v>
      </c>
      <c r="D95" s="4">
        <v>93</v>
      </c>
      <c r="E95" s="2">
        <f t="shared" si="1"/>
        <v>0.73809523809523814</v>
      </c>
      <c r="F95" t="s">
        <v>262</v>
      </c>
      <c r="G95" t="s">
        <v>3723</v>
      </c>
      <c r="J95" t="s">
        <v>2271</v>
      </c>
    </row>
    <row r="96" spans="2:10" x14ac:dyDescent="0.55000000000000004">
      <c r="B96" t="s">
        <v>2179</v>
      </c>
      <c r="C96" t="s">
        <v>460</v>
      </c>
      <c r="D96" s="4">
        <v>94</v>
      </c>
      <c r="E96" s="2">
        <f t="shared" si="1"/>
        <v>0.74603174603174605</v>
      </c>
      <c r="F96" t="s">
        <v>504</v>
      </c>
      <c r="G96" t="s">
        <v>3721</v>
      </c>
      <c r="J96" t="s">
        <v>2272</v>
      </c>
    </row>
    <row r="97" spans="2:10" x14ac:dyDescent="0.55000000000000004">
      <c r="B97" t="s">
        <v>2179</v>
      </c>
      <c r="C97" t="s">
        <v>460</v>
      </c>
      <c r="D97" s="4">
        <v>95</v>
      </c>
      <c r="E97" s="2">
        <f t="shared" si="1"/>
        <v>0.75396825396825395</v>
      </c>
      <c r="F97" t="s">
        <v>510</v>
      </c>
      <c r="G97" s="4" t="s">
        <v>3722</v>
      </c>
      <c r="J97" t="s">
        <v>2273</v>
      </c>
    </row>
    <row r="98" spans="2:10" x14ac:dyDescent="0.55000000000000004">
      <c r="B98" t="s">
        <v>2179</v>
      </c>
      <c r="C98" t="s">
        <v>460</v>
      </c>
      <c r="D98" s="4">
        <v>96</v>
      </c>
      <c r="E98" s="2">
        <f t="shared" si="1"/>
        <v>0.76190476190476186</v>
      </c>
      <c r="F98" t="s">
        <v>274</v>
      </c>
      <c r="G98" t="s">
        <v>3725</v>
      </c>
      <c r="J98" t="s">
        <v>2274</v>
      </c>
    </row>
    <row r="99" spans="2:10" x14ac:dyDescent="0.55000000000000004">
      <c r="B99" t="s">
        <v>2179</v>
      </c>
      <c r="C99" t="s">
        <v>460</v>
      </c>
      <c r="D99" s="4">
        <v>97</v>
      </c>
      <c r="E99" s="2">
        <f t="shared" si="1"/>
        <v>0.76984126984126988</v>
      </c>
      <c r="F99" t="s">
        <v>274</v>
      </c>
      <c r="G99" t="s">
        <v>3725</v>
      </c>
      <c r="J99" t="s">
        <v>2275</v>
      </c>
    </row>
    <row r="100" spans="2:10" x14ac:dyDescent="0.55000000000000004">
      <c r="B100" t="s">
        <v>2179</v>
      </c>
      <c r="C100" t="s">
        <v>460</v>
      </c>
      <c r="D100" s="4">
        <v>98</v>
      </c>
      <c r="E100" s="2">
        <f t="shared" si="1"/>
        <v>0.77777777777777779</v>
      </c>
      <c r="F100" t="s">
        <v>545</v>
      </c>
      <c r="G100" t="s">
        <v>3726</v>
      </c>
      <c r="J100" t="s">
        <v>2276</v>
      </c>
    </row>
    <row r="101" spans="2:10" x14ac:dyDescent="0.55000000000000004">
      <c r="B101" t="s">
        <v>2179</v>
      </c>
      <c r="C101" t="s">
        <v>460</v>
      </c>
      <c r="D101" s="4">
        <v>99</v>
      </c>
      <c r="E101" s="2">
        <f t="shared" si="1"/>
        <v>0.7857142857142857</v>
      </c>
      <c r="F101" t="s">
        <v>418</v>
      </c>
      <c r="G101" t="s">
        <v>3721</v>
      </c>
      <c r="J101" t="s">
        <v>2277</v>
      </c>
    </row>
    <row r="102" spans="2:10" x14ac:dyDescent="0.55000000000000004">
      <c r="B102" t="s">
        <v>2179</v>
      </c>
      <c r="C102" t="s">
        <v>460</v>
      </c>
      <c r="D102" s="4">
        <v>100</v>
      </c>
      <c r="E102" s="2">
        <f t="shared" si="1"/>
        <v>0.79365079365079361</v>
      </c>
      <c r="F102" t="s">
        <v>1085</v>
      </c>
      <c r="G102" t="s">
        <v>3726</v>
      </c>
      <c r="J102" t="s">
        <v>2278</v>
      </c>
    </row>
    <row r="103" spans="2:10" x14ac:dyDescent="0.55000000000000004">
      <c r="B103" t="s">
        <v>2179</v>
      </c>
      <c r="C103" t="s">
        <v>460</v>
      </c>
      <c r="D103" s="4">
        <v>101</v>
      </c>
      <c r="E103" s="2">
        <f t="shared" si="1"/>
        <v>0.80158730158730163</v>
      </c>
      <c r="F103" t="s">
        <v>612</v>
      </c>
      <c r="G103" t="s">
        <v>3721</v>
      </c>
      <c r="H103">
        <v>45</v>
      </c>
      <c r="J103" t="s">
        <v>2279</v>
      </c>
    </row>
    <row r="104" spans="2:10" x14ac:dyDescent="0.55000000000000004">
      <c r="B104" t="s">
        <v>2179</v>
      </c>
      <c r="C104" t="s">
        <v>460</v>
      </c>
      <c r="D104" s="4">
        <v>102</v>
      </c>
      <c r="E104" s="2">
        <f t="shared" si="1"/>
        <v>0.80952380952380953</v>
      </c>
      <c r="F104" t="s">
        <v>453</v>
      </c>
      <c r="G104" t="s">
        <v>3726</v>
      </c>
      <c r="J104" t="s">
        <v>2280</v>
      </c>
    </row>
    <row r="105" spans="2:10" x14ac:dyDescent="0.55000000000000004">
      <c r="B105" s="8" t="s">
        <v>2179</v>
      </c>
      <c r="C105" s="8" t="s">
        <v>460</v>
      </c>
      <c r="D105" s="10">
        <v>103</v>
      </c>
      <c r="E105" s="9">
        <f t="shared" si="1"/>
        <v>0.81746031746031744</v>
      </c>
      <c r="F105" s="8" t="s">
        <v>310</v>
      </c>
      <c r="G105" s="8" t="s">
        <v>3726</v>
      </c>
      <c r="H105" s="8"/>
      <c r="I105" s="8"/>
      <c r="J105" s="8" t="s">
        <v>2281</v>
      </c>
    </row>
    <row r="106" spans="2:10" x14ac:dyDescent="0.55000000000000004">
      <c r="B106" t="s">
        <v>2179</v>
      </c>
      <c r="C106" t="s">
        <v>460</v>
      </c>
      <c r="D106" s="4">
        <v>104</v>
      </c>
      <c r="E106" s="2">
        <f t="shared" si="1"/>
        <v>0.82539682539682535</v>
      </c>
      <c r="F106" t="s">
        <v>418</v>
      </c>
      <c r="G106" t="s">
        <v>3721</v>
      </c>
      <c r="J106" t="s">
        <v>2282</v>
      </c>
    </row>
    <row r="107" spans="2:10" x14ac:dyDescent="0.55000000000000004">
      <c r="B107" t="s">
        <v>2179</v>
      </c>
      <c r="C107" t="s">
        <v>460</v>
      </c>
      <c r="D107" s="4">
        <v>105</v>
      </c>
      <c r="E107" s="2">
        <f t="shared" si="1"/>
        <v>0.83333333333333337</v>
      </c>
      <c r="F107" t="s">
        <v>504</v>
      </c>
      <c r="G107" t="s">
        <v>3721</v>
      </c>
      <c r="J107" t="s">
        <v>2283</v>
      </c>
    </row>
    <row r="108" spans="2:10" x14ac:dyDescent="0.55000000000000004">
      <c r="B108" t="s">
        <v>2179</v>
      </c>
      <c r="C108" t="s">
        <v>460</v>
      </c>
      <c r="D108" s="4">
        <v>106</v>
      </c>
      <c r="E108" s="2">
        <f t="shared" si="1"/>
        <v>0.84126984126984128</v>
      </c>
      <c r="F108" t="s">
        <v>296</v>
      </c>
      <c r="G108" t="s">
        <v>3725</v>
      </c>
      <c r="J108" t="s">
        <v>2284</v>
      </c>
    </row>
    <row r="109" spans="2:10" x14ac:dyDescent="0.55000000000000004">
      <c r="B109" t="s">
        <v>2179</v>
      </c>
      <c r="C109" t="s">
        <v>460</v>
      </c>
      <c r="D109" s="4">
        <v>107</v>
      </c>
      <c r="E109" s="2">
        <f t="shared" si="1"/>
        <v>0.84920634920634919</v>
      </c>
      <c r="F109" t="s">
        <v>418</v>
      </c>
      <c r="G109" t="s">
        <v>3721</v>
      </c>
      <c r="J109" t="s">
        <v>2285</v>
      </c>
    </row>
    <row r="110" spans="2:10" x14ac:dyDescent="0.55000000000000004">
      <c r="B110" t="s">
        <v>2179</v>
      </c>
      <c r="C110" t="s">
        <v>460</v>
      </c>
      <c r="D110" s="4">
        <v>108</v>
      </c>
      <c r="E110" s="2">
        <f t="shared" si="1"/>
        <v>0.8571428571428571</v>
      </c>
      <c r="F110" t="s">
        <v>612</v>
      </c>
      <c r="G110" t="s">
        <v>3721</v>
      </c>
      <c r="J110" t="s">
        <v>2286</v>
      </c>
    </row>
    <row r="111" spans="2:10" x14ac:dyDescent="0.55000000000000004">
      <c r="B111" t="s">
        <v>2179</v>
      </c>
      <c r="C111" t="s">
        <v>460</v>
      </c>
      <c r="D111" s="4">
        <v>109</v>
      </c>
      <c r="E111" s="2">
        <f t="shared" si="1"/>
        <v>0.86507936507936511</v>
      </c>
      <c r="F111" t="s">
        <v>284</v>
      </c>
      <c r="G111" t="s">
        <v>3721</v>
      </c>
      <c r="J111" t="s">
        <v>2287</v>
      </c>
    </row>
    <row r="112" spans="2:10" x14ac:dyDescent="0.55000000000000004">
      <c r="B112" t="s">
        <v>2179</v>
      </c>
      <c r="C112" t="s">
        <v>460</v>
      </c>
      <c r="D112" s="4">
        <v>110</v>
      </c>
      <c r="E112" s="2">
        <f t="shared" si="1"/>
        <v>0.87301587301587302</v>
      </c>
      <c r="F112" t="s">
        <v>484</v>
      </c>
      <c r="G112" t="s">
        <v>3725</v>
      </c>
      <c r="J112" t="s">
        <v>2288</v>
      </c>
    </row>
    <row r="113" spans="2:10" x14ac:dyDescent="0.55000000000000004">
      <c r="B113" t="s">
        <v>2179</v>
      </c>
      <c r="C113" t="s">
        <v>460</v>
      </c>
      <c r="D113" s="4">
        <v>111</v>
      </c>
      <c r="E113" s="2">
        <f t="shared" si="1"/>
        <v>0.88095238095238093</v>
      </c>
      <c r="F113" t="s">
        <v>612</v>
      </c>
      <c r="G113" t="s">
        <v>3721</v>
      </c>
      <c r="J113" t="s">
        <v>2289</v>
      </c>
    </row>
    <row r="114" spans="2:10" x14ac:dyDescent="0.55000000000000004">
      <c r="B114" t="s">
        <v>2179</v>
      </c>
      <c r="C114" t="s">
        <v>460</v>
      </c>
      <c r="D114" s="4">
        <v>112</v>
      </c>
      <c r="E114" s="2">
        <f t="shared" si="1"/>
        <v>0.88888888888888884</v>
      </c>
      <c r="F114" t="s">
        <v>264</v>
      </c>
      <c r="G114" t="s">
        <v>3725</v>
      </c>
      <c r="J114" t="s">
        <v>2290</v>
      </c>
    </row>
    <row r="115" spans="2:10" x14ac:dyDescent="0.55000000000000004">
      <c r="B115" t="s">
        <v>2179</v>
      </c>
      <c r="C115" t="s">
        <v>460</v>
      </c>
      <c r="D115" s="4">
        <v>113</v>
      </c>
      <c r="E115" s="2">
        <f t="shared" si="1"/>
        <v>0.89682539682539686</v>
      </c>
      <c r="F115" t="s">
        <v>464</v>
      </c>
      <c r="G115" t="s">
        <v>3725</v>
      </c>
      <c r="J115" t="s">
        <v>2291</v>
      </c>
    </row>
    <row r="116" spans="2:10" x14ac:dyDescent="0.55000000000000004">
      <c r="B116" t="s">
        <v>2179</v>
      </c>
      <c r="C116" t="s">
        <v>460</v>
      </c>
      <c r="D116" s="4">
        <v>114</v>
      </c>
      <c r="E116" s="2">
        <f t="shared" si="1"/>
        <v>0.90476190476190477</v>
      </c>
      <c r="F116" t="s">
        <v>284</v>
      </c>
      <c r="G116" t="s">
        <v>3721</v>
      </c>
      <c r="J116" t="s">
        <v>2292</v>
      </c>
    </row>
    <row r="117" spans="2:10" x14ac:dyDescent="0.55000000000000004">
      <c r="B117" t="s">
        <v>2179</v>
      </c>
      <c r="C117" t="s">
        <v>460</v>
      </c>
      <c r="D117" s="4">
        <v>115</v>
      </c>
      <c r="E117" s="2">
        <f t="shared" si="1"/>
        <v>0.91269841269841268</v>
      </c>
      <c r="F117" t="s">
        <v>418</v>
      </c>
      <c r="G117" t="s">
        <v>3721</v>
      </c>
      <c r="J117" t="s">
        <v>2293</v>
      </c>
    </row>
    <row r="118" spans="2:10" x14ac:dyDescent="0.55000000000000004">
      <c r="B118" t="s">
        <v>2179</v>
      </c>
      <c r="C118" t="s">
        <v>460</v>
      </c>
      <c r="D118" s="4">
        <v>116</v>
      </c>
      <c r="E118" s="2">
        <f t="shared" si="1"/>
        <v>0.92063492063492058</v>
      </c>
      <c r="F118" t="s">
        <v>264</v>
      </c>
      <c r="G118" t="s">
        <v>3725</v>
      </c>
      <c r="J118" t="s">
        <v>2294</v>
      </c>
    </row>
    <row r="119" spans="2:10" x14ac:dyDescent="0.55000000000000004">
      <c r="B119" t="s">
        <v>2179</v>
      </c>
      <c r="C119" t="s">
        <v>460</v>
      </c>
      <c r="D119" s="4">
        <v>117</v>
      </c>
      <c r="E119" s="2">
        <f t="shared" si="1"/>
        <v>0.9285714285714286</v>
      </c>
      <c r="F119" t="s">
        <v>488</v>
      </c>
      <c r="G119" t="s">
        <v>3722</v>
      </c>
      <c r="J119" t="s">
        <v>2295</v>
      </c>
    </row>
    <row r="120" spans="2:10" x14ac:dyDescent="0.55000000000000004">
      <c r="B120" t="s">
        <v>2179</v>
      </c>
      <c r="C120" t="s">
        <v>460</v>
      </c>
      <c r="D120" s="4">
        <v>118</v>
      </c>
      <c r="E120" s="2">
        <f t="shared" si="1"/>
        <v>0.93650793650793651</v>
      </c>
      <c r="F120" t="s">
        <v>254</v>
      </c>
      <c r="G120" t="s">
        <v>3725</v>
      </c>
      <c r="J120" t="s">
        <v>2296</v>
      </c>
    </row>
    <row r="121" spans="2:10" x14ac:dyDescent="0.55000000000000004">
      <c r="B121" t="s">
        <v>2179</v>
      </c>
      <c r="C121" t="s">
        <v>460</v>
      </c>
      <c r="D121" s="4">
        <v>119</v>
      </c>
      <c r="E121" s="2">
        <f t="shared" si="1"/>
        <v>0.94444444444444442</v>
      </c>
      <c r="F121" t="s">
        <v>488</v>
      </c>
      <c r="G121" t="s">
        <v>3722</v>
      </c>
      <c r="J121" t="s">
        <v>2297</v>
      </c>
    </row>
    <row r="122" spans="2:10" x14ac:dyDescent="0.55000000000000004">
      <c r="B122" t="s">
        <v>2179</v>
      </c>
      <c r="C122" t="s">
        <v>460</v>
      </c>
      <c r="D122" s="4">
        <v>120</v>
      </c>
      <c r="E122" s="2">
        <f t="shared" si="1"/>
        <v>0.95238095238095233</v>
      </c>
      <c r="F122" t="s">
        <v>640</v>
      </c>
      <c r="G122" t="s">
        <v>3726</v>
      </c>
      <c r="H122">
        <v>46</v>
      </c>
      <c r="J122" t="s">
        <v>2298</v>
      </c>
    </row>
    <row r="123" spans="2:10" x14ac:dyDescent="0.55000000000000004">
      <c r="B123" s="8" t="s">
        <v>2179</v>
      </c>
      <c r="C123" s="8" t="s">
        <v>460</v>
      </c>
      <c r="D123" s="10">
        <v>121</v>
      </c>
      <c r="E123" s="9">
        <f t="shared" si="1"/>
        <v>0.96031746031746035</v>
      </c>
      <c r="F123" s="8" t="s">
        <v>310</v>
      </c>
      <c r="G123" s="8" t="s">
        <v>3726</v>
      </c>
      <c r="H123" s="8"/>
      <c r="I123" s="8"/>
      <c r="J123" s="8" t="s">
        <v>2299</v>
      </c>
    </row>
    <row r="124" spans="2:10" x14ac:dyDescent="0.55000000000000004">
      <c r="B124" t="s">
        <v>2179</v>
      </c>
      <c r="C124" t="s">
        <v>460</v>
      </c>
      <c r="D124" s="4">
        <v>122</v>
      </c>
      <c r="E124" s="2">
        <f t="shared" si="1"/>
        <v>0.96825396825396826</v>
      </c>
      <c r="F124" t="s">
        <v>284</v>
      </c>
      <c r="G124" t="s">
        <v>3721</v>
      </c>
      <c r="J124" t="s">
        <v>2300</v>
      </c>
    </row>
    <row r="125" spans="2:10" x14ac:dyDescent="0.55000000000000004">
      <c r="B125" t="s">
        <v>2179</v>
      </c>
      <c r="C125" t="s">
        <v>460</v>
      </c>
      <c r="D125" s="4">
        <v>123</v>
      </c>
      <c r="E125" s="2">
        <f t="shared" si="1"/>
        <v>0.97619047619047616</v>
      </c>
      <c r="F125" t="s">
        <v>418</v>
      </c>
      <c r="G125" t="s">
        <v>3721</v>
      </c>
      <c r="J125" t="s">
        <v>2301</v>
      </c>
    </row>
    <row r="126" spans="2:10" x14ac:dyDescent="0.55000000000000004">
      <c r="B126" t="s">
        <v>2179</v>
      </c>
      <c r="C126" t="s">
        <v>460</v>
      </c>
      <c r="D126" s="4">
        <v>124</v>
      </c>
      <c r="E126" s="2">
        <f t="shared" si="1"/>
        <v>0.98412698412698407</v>
      </c>
      <c r="F126" t="s">
        <v>640</v>
      </c>
      <c r="G126" t="s">
        <v>3726</v>
      </c>
      <c r="J126" t="s">
        <v>2302</v>
      </c>
    </row>
    <row r="127" spans="2:10" x14ac:dyDescent="0.55000000000000004">
      <c r="B127" t="s">
        <v>2179</v>
      </c>
      <c r="C127" t="s">
        <v>460</v>
      </c>
      <c r="D127" s="4">
        <v>125</v>
      </c>
      <c r="E127" s="2">
        <f t="shared" si="1"/>
        <v>0.99206349206349209</v>
      </c>
      <c r="F127" t="s">
        <v>284</v>
      </c>
      <c r="G127" t="s">
        <v>3721</v>
      </c>
      <c r="J127" t="s">
        <v>2303</v>
      </c>
    </row>
    <row r="128" spans="2:10" x14ac:dyDescent="0.55000000000000004">
      <c r="B128" t="s">
        <v>2179</v>
      </c>
      <c r="C128" t="s">
        <v>460</v>
      </c>
      <c r="D128" s="4">
        <v>126</v>
      </c>
      <c r="E128" s="2">
        <f t="shared" si="1"/>
        <v>1</v>
      </c>
      <c r="F128" t="s">
        <v>305</v>
      </c>
      <c r="G128" t="s">
        <v>3723</v>
      </c>
      <c r="J128" t="s">
        <v>2304</v>
      </c>
    </row>
    <row r="129" spans="2:11" x14ac:dyDescent="0.55000000000000004">
      <c r="B129" t="s">
        <v>2346</v>
      </c>
      <c r="C129" t="s">
        <v>930</v>
      </c>
      <c r="D129">
        <v>1</v>
      </c>
      <c r="E129" s="2">
        <f>D129/65</f>
        <v>1.5384615384615385E-2</v>
      </c>
      <c r="F129" t="s">
        <v>197</v>
      </c>
      <c r="G129" t="s">
        <v>3725</v>
      </c>
      <c r="H129">
        <v>1</v>
      </c>
      <c r="I129" t="s">
        <v>2121</v>
      </c>
      <c r="J129" t="s">
        <v>981</v>
      </c>
      <c r="K129" t="s">
        <v>2347</v>
      </c>
    </row>
    <row r="130" spans="2:11" x14ac:dyDescent="0.55000000000000004">
      <c r="B130" t="s">
        <v>2346</v>
      </c>
      <c r="C130" t="s">
        <v>930</v>
      </c>
      <c r="D130">
        <v>2</v>
      </c>
      <c r="E130" s="2">
        <f t="shared" ref="E130:E193" si="2">D130/65</f>
        <v>3.0769230769230771E-2</v>
      </c>
      <c r="F130" t="s">
        <v>254</v>
      </c>
      <c r="G130" t="s">
        <v>3725</v>
      </c>
      <c r="H130">
        <v>2</v>
      </c>
      <c r="I130" t="s">
        <v>2121</v>
      </c>
      <c r="J130" t="s">
        <v>1230</v>
      </c>
      <c r="K130" t="s">
        <v>2348</v>
      </c>
    </row>
    <row r="131" spans="2:11" x14ac:dyDescent="0.55000000000000004">
      <c r="B131" t="s">
        <v>2346</v>
      </c>
      <c r="C131" t="s">
        <v>930</v>
      </c>
      <c r="D131">
        <v>3</v>
      </c>
      <c r="E131" s="2">
        <f t="shared" si="2"/>
        <v>4.6153846153846156E-2</v>
      </c>
      <c r="F131" t="s">
        <v>269</v>
      </c>
      <c r="G131" t="s">
        <v>3725</v>
      </c>
      <c r="H131">
        <v>3</v>
      </c>
      <c r="I131" t="s">
        <v>2121</v>
      </c>
      <c r="J131" t="s">
        <v>979</v>
      </c>
      <c r="K131" t="s">
        <v>2349</v>
      </c>
    </row>
    <row r="132" spans="2:11" x14ac:dyDescent="0.55000000000000004">
      <c r="B132" t="s">
        <v>2346</v>
      </c>
      <c r="C132" t="s">
        <v>930</v>
      </c>
      <c r="D132">
        <v>4</v>
      </c>
      <c r="E132" s="2">
        <f t="shared" si="2"/>
        <v>6.1538461538461542E-2</v>
      </c>
      <c r="F132" t="s">
        <v>262</v>
      </c>
      <c r="G132" t="s">
        <v>3723</v>
      </c>
      <c r="H132">
        <v>4</v>
      </c>
      <c r="I132" t="s">
        <v>2121</v>
      </c>
      <c r="J132" t="s">
        <v>2320</v>
      </c>
      <c r="K132" t="s">
        <v>2350</v>
      </c>
    </row>
    <row r="133" spans="2:11" x14ac:dyDescent="0.55000000000000004">
      <c r="B133" t="s">
        <v>2346</v>
      </c>
      <c r="C133" t="s">
        <v>930</v>
      </c>
      <c r="D133">
        <v>5</v>
      </c>
      <c r="E133" s="2">
        <f t="shared" si="2"/>
        <v>7.6923076923076927E-2</v>
      </c>
      <c r="F133" t="s">
        <v>256</v>
      </c>
      <c r="G133" t="s">
        <v>3725</v>
      </c>
      <c r="H133">
        <v>5</v>
      </c>
      <c r="I133" t="s">
        <v>2121</v>
      </c>
      <c r="J133" t="s">
        <v>2323</v>
      </c>
      <c r="K133" t="s">
        <v>2351</v>
      </c>
    </row>
    <row r="134" spans="2:11" x14ac:dyDescent="0.55000000000000004">
      <c r="B134" t="s">
        <v>2346</v>
      </c>
      <c r="C134" t="s">
        <v>930</v>
      </c>
      <c r="D134">
        <v>6</v>
      </c>
      <c r="E134" s="2">
        <f t="shared" si="2"/>
        <v>9.2307692307692313E-2</v>
      </c>
      <c r="F134" t="s">
        <v>300</v>
      </c>
      <c r="G134" t="s">
        <v>3725</v>
      </c>
      <c r="H134">
        <v>6</v>
      </c>
      <c r="I134" t="s">
        <v>2121</v>
      </c>
      <c r="J134" t="s">
        <v>951</v>
      </c>
      <c r="K134" t="s">
        <v>2352</v>
      </c>
    </row>
    <row r="135" spans="2:11" x14ac:dyDescent="0.55000000000000004">
      <c r="B135" t="s">
        <v>2346</v>
      </c>
      <c r="C135" t="s">
        <v>930</v>
      </c>
      <c r="D135">
        <v>7</v>
      </c>
      <c r="E135" s="2">
        <f t="shared" si="2"/>
        <v>0.1076923076923077</v>
      </c>
      <c r="F135" t="s">
        <v>262</v>
      </c>
      <c r="G135" t="s">
        <v>3723</v>
      </c>
      <c r="J135" t="s">
        <v>961</v>
      </c>
      <c r="K135" t="s">
        <v>2353</v>
      </c>
    </row>
    <row r="136" spans="2:11" x14ac:dyDescent="0.55000000000000004">
      <c r="B136" t="s">
        <v>2346</v>
      </c>
      <c r="C136" t="s">
        <v>930</v>
      </c>
      <c r="D136">
        <v>8</v>
      </c>
      <c r="E136" s="2">
        <f t="shared" si="2"/>
        <v>0.12307692307692308</v>
      </c>
      <c r="F136" t="s">
        <v>614</v>
      </c>
      <c r="G136" t="s">
        <v>3725</v>
      </c>
      <c r="H136">
        <v>7</v>
      </c>
      <c r="I136" t="s">
        <v>2121</v>
      </c>
      <c r="J136" t="s">
        <v>1190</v>
      </c>
      <c r="K136" t="s">
        <v>2354</v>
      </c>
    </row>
    <row r="137" spans="2:11" x14ac:dyDescent="0.55000000000000004">
      <c r="B137" t="s">
        <v>2346</v>
      </c>
      <c r="C137" t="s">
        <v>930</v>
      </c>
      <c r="D137">
        <v>9</v>
      </c>
      <c r="E137" s="2">
        <f t="shared" si="2"/>
        <v>0.13846153846153847</v>
      </c>
      <c r="F137" t="s">
        <v>1088</v>
      </c>
      <c r="G137" t="s">
        <v>3726</v>
      </c>
      <c r="H137">
        <v>8</v>
      </c>
      <c r="I137" t="s">
        <v>2121</v>
      </c>
      <c r="J137" t="s">
        <v>1305</v>
      </c>
      <c r="K137" t="s">
        <v>2355</v>
      </c>
    </row>
    <row r="138" spans="2:11" x14ac:dyDescent="0.55000000000000004">
      <c r="B138" t="s">
        <v>2346</v>
      </c>
      <c r="C138" t="s">
        <v>930</v>
      </c>
      <c r="D138">
        <v>10</v>
      </c>
      <c r="E138" s="2">
        <f t="shared" si="2"/>
        <v>0.15384615384615385</v>
      </c>
      <c r="F138" t="s">
        <v>256</v>
      </c>
      <c r="G138" t="s">
        <v>3725</v>
      </c>
      <c r="J138" t="s">
        <v>1001</v>
      </c>
      <c r="K138" t="s">
        <v>2356</v>
      </c>
    </row>
    <row r="139" spans="2:11" x14ac:dyDescent="0.55000000000000004">
      <c r="B139" t="s">
        <v>2346</v>
      </c>
      <c r="C139" t="s">
        <v>930</v>
      </c>
      <c r="D139">
        <v>11</v>
      </c>
      <c r="E139" s="2">
        <f t="shared" si="2"/>
        <v>0.16923076923076924</v>
      </c>
      <c r="F139" t="s">
        <v>418</v>
      </c>
      <c r="G139" t="s">
        <v>3721</v>
      </c>
      <c r="H139">
        <v>9</v>
      </c>
      <c r="I139" t="s">
        <v>3757</v>
      </c>
      <c r="J139" t="s">
        <v>933</v>
      </c>
      <c r="K139" t="s">
        <v>2357</v>
      </c>
    </row>
    <row r="140" spans="2:11" x14ac:dyDescent="0.55000000000000004">
      <c r="B140" t="s">
        <v>2346</v>
      </c>
      <c r="C140" t="s">
        <v>930</v>
      </c>
      <c r="D140">
        <v>12</v>
      </c>
      <c r="E140" s="2">
        <f t="shared" si="2"/>
        <v>0.18461538461538463</v>
      </c>
      <c r="F140" t="s">
        <v>274</v>
      </c>
      <c r="G140" t="s">
        <v>3725</v>
      </c>
      <c r="H140">
        <v>10</v>
      </c>
      <c r="I140" t="s">
        <v>2121</v>
      </c>
      <c r="J140" t="s">
        <v>949</v>
      </c>
      <c r="K140">
        <v>0</v>
      </c>
    </row>
    <row r="141" spans="2:11" x14ac:dyDescent="0.55000000000000004">
      <c r="B141" t="s">
        <v>2346</v>
      </c>
      <c r="C141" t="s">
        <v>930</v>
      </c>
      <c r="D141">
        <v>13</v>
      </c>
      <c r="E141" s="2">
        <f t="shared" si="2"/>
        <v>0.2</v>
      </c>
      <c r="F141" t="s">
        <v>300</v>
      </c>
      <c r="G141" t="s">
        <v>3725</v>
      </c>
      <c r="J141" t="s">
        <v>1246</v>
      </c>
      <c r="K141" t="s">
        <v>2358</v>
      </c>
    </row>
    <row r="142" spans="2:11" x14ac:dyDescent="0.55000000000000004">
      <c r="B142" t="s">
        <v>2346</v>
      </c>
      <c r="C142" t="s">
        <v>930</v>
      </c>
      <c r="D142">
        <v>14</v>
      </c>
      <c r="E142" s="2">
        <f t="shared" si="2"/>
        <v>0.2153846153846154</v>
      </c>
      <c r="F142" t="s">
        <v>252</v>
      </c>
      <c r="G142" t="s">
        <v>3725</v>
      </c>
      <c r="H142">
        <v>11</v>
      </c>
      <c r="I142" t="s">
        <v>2121</v>
      </c>
      <c r="J142" t="s">
        <v>931</v>
      </c>
      <c r="K142" t="s">
        <v>2359</v>
      </c>
    </row>
    <row r="143" spans="2:11" x14ac:dyDescent="0.55000000000000004">
      <c r="B143" t="s">
        <v>2346</v>
      </c>
      <c r="C143" t="s">
        <v>930</v>
      </c>
      <c r="D143">
        <v>15</v>
      </c>
      <c r="E143" s="2">
        <f t="shared" si="2"/>
        <v>0.23076923076923078</v>
      </c>
      <c r="F143" t="s">
        <v>315</v>
      </c>
      <c r="G143" t="s">
        <v>3725</v>
      </c>
      <c r="H143">
        <v>12</v>
      </c>
      <c r="I143" t="s">
        <v>3725</v>
      </c>
      <c r="J143" t="s">
        <v>945</v>
      </c>
      <c r="K143" t="s">
        <v>2360</v>
      </c>
    </row>
    <row r="144" spans="2:11" x14ac:dyDescent="0.55000000000000004">
      <c r="B144" t="s">
        <v>2346</v>
      </c>
      <c r="C144" t="s">
        <v>930</v>
      </c>
      <c r="D144">
        <v>16</v>
      </c>
      <c r="E144" s="2">
        <f t="shared" si="2"/>
        <v>0.24615384615384617</v>
      </c>
      <c r="F144" t="s">
        <v>252</v>
      </c>
      <c r="G144" t="s">
        <v>3725</v>
      </c>
      <c r="J144" t="s">
        <v>955</v>
      </c>
      <c r="K144" t="s">
        <v>2361</v>
      </c>
    </row>
    <row r="145" spans="2:11" x14ac:dyDescent="0.55000000000000004">
      <c r="B145" t="s">
        <v>2346</v>
      </c>
      <c r="C145" t="s">
        <v>930</v>
      </c>
      <c r="D145">
        <v>17</v>
      </c>
      <c r="E145" s="2">
        <f t="shared" si="2"/>
        <v>0.26153846153846155</v>
      </c>
      <c r="F145" t="s">
        <v>264</v>
      </c>
      <c r="G145" t="s">
        <v>3725</v>
      </c>
      <c r="H145">
        <v>13</v>
      </c>
      <c r="I145" t="s">
        <v>2122</v>
      </c>
      <c r="J145" t="s">
        <v>975</v>
      </c>
      <c r="K145" t="s">
        <v>2362</v>
      </c>
    </row>
    <row r="146" spans="2:11" x14ac:dyDescent="0.55000000000000004">
      <c r="B146" t="s">
        <v>2346</v>
      </c>
      <c r="C146" t="s">
        <v>930</v>
      </c>
      <c r="D146">
        <v>18</v>
      </c>
      <c r="E146" s="2">
        <f t="shared" si="2"/>
        <v>0.27692307692307694</v>
      </c>
      <c r="F146" t="s">
        <v>274</v>
      </c>
      <c r="G146" t="s">
        <v>3725</v>
      </c>
      <c r="J146" t="s">
        <v>953</v>
      </c>
      <c r="K146" t="s">
        <v>2363</v>
      </c>
    </row>
    <row r="147" spans="2:11" x14ac:dyDescent="0.55000000000000004">
      <c r="B147" t="s">
        <v>2346</v>
      </c>
      <c r="C147" t="s">
        <v>930</v>
      </c>
      <c r="D147">
        <v>19</v>
      </c>
      <c r="E147" s="2">
        <f t="shared" si="2"/>
        <v>0.29230769230769232</v>
      </c>
      <c r="F147" t="s">
        <v>264</v>
      </c>
      <c r="G147" t="s">
        <v>3725</v>
      </c>
      <c r="J147" t="s">
        <v>995</v>
      </c>
      <c r="K147" t="s">
        <v>2364</v>
      </c>
    </row>
    <row r="148" spans="2:11" x14ac:dyDescent="0.55000000000000004">
      <c r="B148" t="s">
        <v>2346</v>
      </c>
      <c r="C148" t="s">
        <v>930</v>
      </c>
      <c r="D148">
        <v>20</v>
      </c>
      <c r="E148" s="2">
        <f t="shared" si="2"/>
        <v>0.30769230769230771</v>
      </c>
      <c r="F148" t="s">
        <v>256</v>
      </c>
      <c r="G148" t="s">
        <v>3725</v>
      </c>
      <c r="J148" t="s">
        <v>936</v>
      </c>
      <c r="K148" t="s">
        <v>2365</v>
      </c>
    </row>
    <row r="149" spans="2:11" x14ac:dyDescent="0.55000000000000004">
      <c r="B149" t="s">
        <v>2346</v>
      </c>
      <c r="C149" t="s">
        <v>930</v>
      </c>
      <c r="D149">
        <v>21</v>
      </c>
      <c r="E149" s="2">
        <f t="shared" si="2"/>
        <v>0.32307692307692309</v>
      </c>
      <c r="F149" t="s">
        <v>305</v>
      </c>
      <c r="G149" t="s">
        <v>3723</v>
      </c>
      <c r="H149">
        <v>14</v>
      </c>
      <c r="I149" t="s">
        <v>3723</v>
      </c>
      <c r="J149" t="s">
        <v>1192</v>
      </c>
      <c r="K149" t="s">
        <v>2366</v>
      </c>
    </row>
    <row r="150" spans="2:11" x14ac:dyDescent="0.55000000000000004">
      <c r="B150" t="s">
        <v>2346</v>
      </c>
      <c r="C150" t="s">
        <v>930</v>
      </c>
      <c r="D150">
        <v>22</v>
      </c>
      <c r="E150" s="2">
        <f t="shared" si="2"/>
        <v>0.33846153846153848</v>
      </c>
      <c r="F150" t="s">
        <v>418</v>
      </c>
      <c r="G150" t="s">
        <v>3721</v>
      </c>
      <c r="J150" t="s">
        <v>939</v>
      </c>
      <c r="K150" t="s">
        <v>2367</v>
      </c>
    </row>
    <row r="151" spans="2:11" x14ac:dyDescent="0.55000000000000004">
      <c r="B151" t="s">
        <v>2346</v>
      </c>
      <c r="C151" t="s">
        <v>930</v>
      </c>
      <c r="D151">
        <v>23</v>
      </c>
      <c r="E151" s="2">
        <f t="shared" si="2"/>
        <v>0.35384615384615387</v>
      </c>
      <c r="F151" t="s">
        <v>305</v>
      </c>
      <c r="G151" t="s">
        <v>3723</v>
      </c>
      <c r="J151" t="s">
        <v>1033</v>
      </c>
      <c r="K151" t="s">
        <v>2368</v>
      </c>
    </row>
    <row r="152" spans="2:11" x14ac:dyDescent="0.55000000000000004">
      <c r="B152" t="s">
        <v>2346</v>
      </c>
      <c r="C152" t="s">
        <v>930</v>
      </c>
      <c r="D152">
        <v>24</v>
      </c>
      <c r="E152" s="2">
        <f t="shared" si="2"/>
        <v>0.36923076923076925</v>
      </c>
      <c r="F152" t="s">
        <v>378</v>
      </c>
      <c r="G152" t="s">
        <v>3725</v>
      </c>
      <c r="H152">
        <v>15</v>
      </c>
      <c r="I152" t="s">
        <v>3545</v>
      </c>
      <c r="J152" t="s">
        <v>989</v>
      </c>
      <c r="K152" t="s">
        <v>2369</v>
      </c>
    </row>
    <row r="153" spans="2:11" x14ac:dyDescent="0.55000000000000004">
      <c r="B153" t="s">
        <v>2346</v>
      </c>
      <c r="C153" t="s">
        <v>930</v>
      </c>
      <c r="D153">
        <v>25</v>
      </c>
      <c r="E153" s="2">
        <f t="shared" si="2"/>
        <v>0.38461538461538464</v>
      </c>
      <c r="F153" t="s">
        <v>1236</v>
      </c>
      <c r="G153" t="s">
        <v>3722</v>
      </c>
      <c r="H153">
        <v>16</v>
      </c>
      <c r="I153" t="s">
        <v>3722</v>
      </c>
      <c r="J153" t="s">
        <v>1237</v>
      </c>
      <c r="K153" t="s">
        <v>2370</v>
      </c>
    </row>
    <row r="154" spans="2:11" x14ac:dyDescent="0.55000000000000004">
      <c r="B154" t="s">
        <v>2346</v>
      </c>
      <c r="C154" t="s">
        <v>930</v>
      </c>
      <c r="D154">
        <v>26</v>
      </c>
      <c r="E154" s="2">
        <f t="shared" si="2"/>
        <v>0.4</v>
      </c>
      <c r="F154" t="s">
        <v>291</v>
      </c>
      <c r="G154" t="s">
        <v>3722</v>
      </c>
      <c r="H154">
        <v>17</v>
      </c>
      <c r="I154" t="s">
        <v>3756</v>
      </c>
      <c r="J154" t="s">
        <v>1306</v>
      </c>
      <c r="K154" t="s">
        <v>2371</v>
      </c>
    </row>
    <row r="155" spans="2:11" x14ac:dyDescent="0.55000000000000004">
      <c r="B155" s="5" t="s">
        <v>2346</v>
      </c>
      <c r="C155" s="5" t="s">
        <v>930</v>
      </c>
      <c r="D155" s="5">
        <v>27</v>
      </c>
      <c r="E155" s="6">
        <f t="shared" si="2"/>
        <v>0.41538461538461541</v>
      </c>
      <c r="F155" s="5" t="s">
        <v>310</v>
      </c>
      <c r="G155" s="5" t="s">
        <v>3726</v>
      </c>
      <c r="H155" s="5">
        <v>18</v>
      </c>
      <c r="I155" s="5" t="s">
        <v>3726</v>
      </c>
      <c r="J155" s="8" t="s">
        <v>1234</v>
      </c>
      <c r="K155" s="8" t="s">
        <v>2372</v>
      </c>
    </row>
    <row r="156" spans="2:11" x14ac:dyDescent="0.55000000000000004">
      <c r="B156" t="s">
        <v>2346</v>
      </c>
      <c r="C156" t="s">
        <v>930</v>
      </c>
      <c r="D156">
        <v>28</v>
      </c>
      <c r="E156" s="2">
        <f t="shared" si="2"/>
        <v>0.43076923076923079</v>
      </c>
      <c r="F156" t="s">
        <v>305</v>
      </c>
      <c r="G156" t="s">
        <v>3723</v>
      </c>
      <c r="J156" t="s">
        <v>971</v>
      </c>
      <c r="K156" t="s">
        <v>2373</v>
      </c>
    </row>
    <row r="157" spans="2:11" x14ac:dyDescent="0.55000000000000004">
      <c r="B157" t="s">
        <v>2346</v>
      </c>
      <c r="C157" t="s">
        <v>930</v>
      </c>
      <c r="D157">
        <v>29</v>
      </c>
      <c r="E157" s="2">
        <f t="shared" si="2"/>
        <v>0.44615384615384618</v>
      </c>
      <c r="F157" t="s">
        <v>264</v>
      </c>
      <c r="G157" t="s">
        <v>3725</v>
      </c>
      <c r="J157" t="s">
        <v>969</v>
      </c>
      <c r="K157" t="s">
        <v>2374</v>
      </c>
    </row>
    <row r="158" spans="2:11" x14ac:dyDescent="0.55000000000000004">
      <c r="B158" t="s">
        <v>2346</v>
      </c>
      <c r="C158" t="s">
        <v>930</v>
      </c>
      <c r="D158">
        <v>30</v>
      </c>
      <c r="E158" s="2">
        <f t="shared" si="2"/>
        <v>0.46153846153846156</v>
      </c>
      <c r="F158" t="s">
        <v>276</v>
      </c>
      <c r="G158" t="s">
        <v>3725</v>
      </c>
      <c r="J158" t="s">
        <v>2309</v>
      </c>
      <c r="K158" t="s">
        <v>2375</v>
      </c>
    </row>
    <row r="159" spans="2:11" x14ac:dyDescent="0.55000000000000004">
      <c r="B159" t="s">
        <v>2346</v>
      </c>
      <c r="C159" t="s">
        <v>930</v>
      </c>
      <c r="D159">
        <v>31</v>
      </c>
      <c r="E159" s="2">
        <f t="shared" si="2"/>
        <v>0.47692307692307695</v>
      </c>
      <c r="F159" t="s">
        <v>305</v>
      </c>
      <c r="G159" t="s">
        <v>3723</v>
      </c>
      <c r="J159" t="s">
        <v>967</v>
      </c>
      <c r="K159" t="s">
        <v>2376</v>
      </c>
    </row>
    <row r="160" spans="2:11" x14ac:dyDescent="0.55000000000000004">
      <c r="B160" t="s">
        <v>2346</v>
      </c>
      <c r="C160" t="s">
        <v>930</v>
      </c>
      <c r="D160">
        <v>32</v>
      </c>
      <c r="E160" s="2">
        <f t="shared" si="2"/>
        <v>0.49230769230769234</v>
      </c>
      <c r="F160" t="s">
        <v>464</v>
      </c>
      <c r="G160" t="s">
        <v>3725</v>
      </c>
      <c r="H160">
        <v>19</v>
      </c>
      <c r="J160" t="s">
        <v>1189</v>
      </c>
      <c r="K160" t="s">
        <v>2377</v>
      </c>
    </row>
    <row r="161" spans="2:11" x14ac:dyDescent="0.55000000000000004">
      <c r="B161" s="11" t="s">
        <v>2346</v>
      </c>
      <c r="C161" s="11" t="s">
        <v>930</v>
      </c>
      <c r="D161" s="11">
        <v>33</v>
      </c>
      <c r="E161" s="12">
        <f t="shared" si="2"/>
        <v>0.50769230769230766</v>
      </c>
      <c r="F161" s="11" t="s">
        <v>504</v>
      </c>
      <c r="G161" s="11" t="s">
        <v>3721</v>
      </c>
      <c r="H161" s="11">
        <v>20</v>
      </c>
      <c r="I161" s="11" t="s">
        <v>3758</v>
      </c>
      <c r="J161" s="11" t="s">
        <v>1027</v>
      </c>
      <c r="K161" s="11" t="s">
        <v>2378</v>
      </c>
    </row>
    <row r="162" spans="2:11" x14ac:dyDescent="0.55000000000000004">
      <c r="B162" t="s">
        <v>2346</v>
      </c>
      <c r="C162" t="s">
        <v>930</v>
      </c>
      <c r="D162">
        <v>34</v>
      </c>
      <c r="E162" s="2">
        <f t="shared" si="2"/>
        <v>0.52307692307692311</v>
      </c>
      <c r="F162" t="s">
        <v>300</v>
      </c>
      <c r="G162" t="s">
        <v>3725</v>
      </c>
      <c r="J162" t="s">
        <v>2322</v>
      </c>
      <c r="K162" t="s">
        <v>2379</v>
      </c>
    </row>
    <row r="163" spans="2:11" x14ac:dyDescent="0.55000000000000004">
      <c r="B163" t="s">
        <v>2346</v>
      </c>
      <c r="C163" t="s">
        <v>930</v>
      </c>
      <c r="D163">
        <v>35</v>
      </c>
      <c r="E163" s="2">
        <f t="shared" si="2"/>
        <v>0.53846153846153844</v>
      </c>
      <c r="F163" t="s">
        <v>300</v>
      </c>
      <c r="G163" t="s">
        <v>3725</v>
      </c>
      <c r="J163" t="s">
        <v>2380</v>
      </c>
      <c r="K163" t="s">
        <v>2381</v>
      </c>
    </row>
    <row r="164" spans="2:11" x14ac:dyDescent="0.55000000000000004">
      <c r="B164" t="s">
        <v>2346</v>
      </c>
      <c r="C164" t="s">
        <v>930</v>
      </c>
      <c r="D164">
        <v>36</v>
      </c>
      <c r="E164" s="2">
        <f t="shared" si="2"/>
        <v>0.55384615384615388</v>
      </c>
      <c r="F164" t="s">
        <v>252</v>
      </c>
      <c r="G164" t="s">
        <v>3725</v>
      </c>
      <c r="J164" t="s">
        <v>1240</v>
      </c>
      <c r="K164" t="s">
        <v>2382</v>
      </c>
    </row>
    <row r="165" spans="2:11" x14ac:dyDescent="0.55000000000000004">
      <c r="B165" t="s">
        <v>2346</v>
      </c>
      <c r="C165" t="s">
        <v>930</v>
      </c>
      <c r="D165">
        <v>37</v>
      </c>
      <c r="E165" s="2">
        <f t="shared" si="2"/>
        <v>0.56923076923076921</v>
      </c>
      <c r="F165" t="s">
        <v>418</v>
      </c>
      <c r="G165" t="s">
        <v>3721</v>
      </c>
      <c r="J165" t="s">
        <v>1271</v>
      </c>
      <c r="K165" t="s">
        <v>2383</v>
      </c>
    </row>
    <row r="166" spans="2:11" x14ac:dyDescent="0.55000000000000004">
      <c r="B166" t="s">
        <v>2346</v>
      </c>
      <c r="C166" t="s">
        <v>930</v>
      </c>
      <c r="D166">
        <v>38</v>
      </c>
      <c r="E166" s="2">
        <f t="shared" si="2"/>
        <v>0.58461538461538465</v>
      </c>
      <c r="F166" t="s">
        <v>614</v>
      </c>
      <c r="G166" t="s">
        <v>3725</v>
      </c>
      <c r="J166" t="s">
        <v>977</v>
      </c>
      <c r="K166" t="s">
        <v>2384</v>
      </c>
    </row>
    <row r="167" spans="2:11" x14ac:dyDescent="0.55000000000000004">
      <c r="B167" t="s">
        <v>2346</v>
      </c>
      <c r="C167" t="s">
        <v>930</v>
      </c>
      <c r="D167">
        <v>39</v>
      </c>
      <c r="E167" s="2">
        <f t="shared" si="2"/>
        <v>0.6</v>
      </c>
      <c r="F167" t="s">
        <v>504</v>
      </c>
      <c r="G167" t="s">
        <v>3721</v>
      </c>
      <c r="J167" t="s">
        <v>1021</v>
      </c>
      <c r="K167" t="s">
        <v>2385</v>
      </c>
    </row>
    <row r="168" spans="2:11" x14ac:dyDescent="0.55000000000000004">
      <c r="B168" t="s">
        <v>2346</v>
      </c>
      <c r="C168" t="s">
        <v>930</v>
      </c>
      <c r="D168">
        <v>40</v>
      </c>
      <c r="E168" s="2">
        <f t="shared" si="2"/>
        <v>0.61538461538461542</v>
      </c>
      <c r="F168" t="s">
        <v>315</v>
      </c>
      <c r="G168" t="s">
        <v>3725</v>
      </c>
      <c r="J168" t="s">
        <v>1201</v>
      </c>
      <c r="K168" t="s">
        <v>2386</v>
      </c>
    </row>
    <row r="169" spans="2:11" x14ac:dyDescent="0.55000000000000004">
      <c r="B169" t="s">
        <v>2346</v>
      </c>
      <c r="C169" t="s">
        <v>930</v>
      </c>
      <c r="D169">
        <v>41</v>
      </c>
      <c r="E169" s="2">
        <f t="shared" si="2"/>
        <v>0.63076923076923075</v>
      </c>
      <c r="F169" t="s">
        <v>254</v>
      </c>
      <c r="G169" t="s">
        <v>3725</v>
      </c>
      <c r="J169" t="s">
        <v>965</v>
      </c>
      <c r="K169" t="s">
        <v>2387</v>
      </c>
    </row>
    <row r="170" spans="2:11" x14ac:dyDescent="0.55000000000000004">
      <c r="B170" t="s">
        <v>2346</v>
      </c>
      <c r="C170" t="s">
        <v>930</v>
      </c>
      <c r="D170">
        <v>42</v>
      </c>
      <c r="E170" s="2">
        <f t="shared" si="2"/>
        <v>0.64615384615384619</v>
      </c>
      <c r="F170" t="s">
        <v>280</v>
      </c>
      <c r="G170" t="s">
        <v>3726</v>
      </c>
      <c r="H170">
        <v>21</v>
      </c>
      <c r="J170" t="s">
        <v>991</v>
      </c>
      <c r="K170" t="s">
        <v>2388</v>
      </c>
    </row>
    <row r="171" spans="2:11" x14ac:dyDescent="0.55000000000000004">
      <c r="B171" t="s">
        <v>2346</v>
      </c>
      <c r="C171" t="s">
        <v>930</v>
      </c>
      <c r="D171">
        <v>43</v>
      </c>
      <c r="E171" s="2">
        <f t="shared" si="2"/>
        <v>0.66153846153846152</v>
      </c>
      <c r="F171" t="s">
        <v>464</v>
      </c>
      <c r="G171" t="s">
        <v>3725</v>
      </c>
      <c r="J171" t="s">
        <v>1249</v>
      </c>
      <c r="K171" t="s">
        <v>2389</v>
      </c>
    </row>
    <row r="172" spans="2:11" x14ac:dyDescent="0.55000000000000004">
      <c r="B172" t="s">
        <v>2346</v>
      </c>
      <c r="C172" t="s">
        <v>930</v>
      </c>
      <c r="D172">
        <v>44</v>
      </c>
      <c r="E172" s="2">
        <f t="shared" si="2"/>
        <v>0.67692307692307696</v>
      </c>
      <c r="F172" t="s">
        <v>274</v>
      </c>
      <c r="G172" t="s">
        <v>3725</v>
      </c>
      <c r="J172" t="s">
        <v>1194</v>
      </c>
      <c r="K172" t="s">
        <v>2390</v>
      </c>
    </row>
    <row r="173" spans="2:11" x14ac:dyDescent="0.55000000000000004">
      <c r="B173" t="s">
        <v>2346</v>
      </c>
      <c r="C173" t="s">
        <v>930</v>
      </c>
      <c r="D173">
        <v>45</v>
      </c>
      <c r="E173" s="2">
        <f t="shared" si="2"/>
        <v>0.69230769230769229</v>
      </c>
      <c r="F173" t="s">
        <v>262</v>
      </c>
      <c r="G173" t="s">
        <v>3723</v>
      </c>
      <c r="J173" t="s">
        <v>2325</v>
      </c>
      <c r="K173" t="s">
        <v>2391</v>
      </c>
    </row>
    <row r="174" spans="2:11" x14ac:dyDescent="0.55000000000000004">
      <c r="B174" t="s">
        <v>2346</v>
      </c>
      <c r="C174" t="s">
        <v>930</v>
      </c>
      <c r="D174">
        <v>46</v>
      </c>
      <c r="E174" s="2">
        <f t="shared" si="2"/>
        <v>0.70769230769230773</v>
      </c>
      <c r="F174" t="s">
        <v>1088</v>
      </c>
      <c r="G174" t="s">
        <v>3726</v>
      </c>
      <c r="J174" t="s">
        <v>1307</v>
      </c>
      <c r="K174" t="s">
        <v>2392</v>
      </c>
    </row>
    <row r="175" spans="2:11" x14ac:dyDescent="0.55000000000000004">
      <c r="B175" t="s">
        <v>2346</v>
      </c>
      <c r="C175" t="s">
        <v>930</v>
      </c>
      <c r="D175">
        <v>47</v>
      </c>
      <c r="E175" s="2">
        <f t="shared" si="2"/>
        <v>0.72307692307692306</v>
      </c>
      <c r="F175" t="s">
        <v>252</v>
      </c>
      <c r="G175" t="s">
        <v>3725</v>
      </c>
      <c r="J175" t="s">
        <v>997</v>
      </c>
      <c r="K175" t="s">
        <v>2393</v>
      </c>
    </row>
    <row r="176" spans="2:11" x14ac:dyDescent="0.55000000000000004">
      <c r="B176" t="s">
        <v>2346</v>
      </c>
      <c r="C176" t="s">
        <v>930</v>
      </c>
      <c r="D176">
        <v>48</v>
      </c>
      <c r="E176" s="2">
        <f t="shared" si="2"/>
        <v>0.7384615384615385</v>
      </c>
      <c r="F176" t="s">
        <v>291</v>
      </c>
      <c r="G176" t="s">
        <v>3722</v>
      </c>
      <c r="J176" t="s">
        <v>2394</v>
      </c>
      <c r="K176" t="s">
        <v>2395</v>
      </c>
    </row>
    <row r="177" spans="2:11" x14ac:dyDescent="0.55000000000000004">
      <c r="B177" t="s">
        <v>2346</v>
      </c>
      <c r="C177" t="s">
        <v>930</v>
      </c>
      <c r="D177">
        <v>49</v>
      </c>
      <c r="E177" s="2">
        <f t="shared" si="2"/>
        <v>0.75384615384615383</v>
      </c>
      <c r="F177" t="s">
        <v>418</v>
      </c>
      <c r="G177" t="s">
        <v>3721</v>
      </c>
      <c r="J177" t="s">
        <v>1074</v>
      </c>
      <c r="K177" t="s">
        <v>2396</v>
      </c>
    </row>
    <row r="178" spans="2:11" x14ac:dyDescent="0.55000000000000004">
      <c r="B178" t="s">
        <v>2346</v>
      </c>
      <c r="C178" t="s">
        <v>930</v>
      </c>
      <c r="D178">
        <v>50</v>
      </c>
      <c r="E178" s="2">
        <f t="shared" si="2"/>
        <v>0.76923076923076927</v>
      </c>
      <c r="F178" t="s">
        <v>315</v>
      </c>
      <c r="G178" t="s">
        <v>3725</v>
      </c>
      <c r="J178" t="s">
        <v>2324</v>
      </c>
      <c r="K178" t="s">
        <v>2397</v>
      </c>
    </row>
    <row r="179" spans="2:11" x14ac:dyDescent="0.55000000000000004">
      <c r="B179" s="8" t="s">
        <v>2346</v>
      </c>
      <c r="C179" s="8" t="s">
        <v>930</v>
      </c>
      <c r="D179" s="8">
        <v>51</v>
      </c>
      <c r="E179" s="9">
        <f t="shared" si="2"/>
        <v>0.7846153846153846</v>
      </c>
      <c r="F179" s="8" t="s">
        <v>310</v>
      </c>
      <c r="G179" s="8" t="s">
        <v>3726</v>
      </c>
      <c r="H179" s="8"/>
      <c r="I179" s="8"/>
      <c r="J179" s="8" t="s">
        <v>1038</v>
      </c>
      <c r="K179" s="8" t="s">
        <v>2398</v>
      </c>
    </row>
    <row r="180" spans="2:11" x14ac:dyDescent="0.55000000000000004">
      <c r="B180" t="s">
        <v>2346</v>
      </c>
      <c r="C180" t="s">
        <v>930</v>
      </c>
      <c r="D180">
        <v>52</v>
      </c>
      <c r="E180" s="2">
        <f t="shared" si="2"/>
        <v>0.8</v>
      </c>
      <c r="F180" t="s">
        <v>305</v>
      </c>
      <c r="G180" t="s">
        <v>3723</v>
      </c>
      <c r="J180" t="s">
        <v>1031</v>
      </c>
      <c r="K180" t="s">
        <v>2399</v>
      </c>
    </row>
    <row r="181" spans="2:11" x14ac:dyDescent="0.55000000000000004">
      <c r="B181" t="s">
        <v>2346</v>
      </c>
      <c r="C181" t="s">
        <v>930</v>
      </c>
      <c r="D181">
        <v>53</v>
      </c>
      <c r="E181" s="2">
        <f t="shared" si="2"/>
        <v>0.81538461538461537</v>
      </c>
      <c r="F181" t="s">
        <v>300</v>
      </c>
      <c r="G181" t="s">
        <v>3725</v>
      </c>
      <c r="J181" t="s">
        <v>1005</v>
      </c>
      <c r="K181" t="s">
        <v>2400</v>
      </c>
    </row>
    <row r="182" spans="2:11" x14ac:dyDescent="0.55000000000000004">
      <c r="B182" t="s">
        <v>2346</v>
      </c>
      <c r="C182" t="s">
        <v>930</v>
      </c>
      <c r="D182">
        <v>54</v>
      </c>
      <c r="E182" s="3">
        <f t="shared" si="2"/>
        <v>0.83076923076923082</v>
      </c>
      <c r="F182" t="s">
        <v>488</v>
      </c>
      <c r="G182" t="s">
        <v>3722</v>
      </c>
      <c r="H182">
        <v>22</v>
      </c>
      <c r="J182" t="s">
        <v>1308</v>
      </c>
      <c r="K182" t="s">
        <v>2401</v>
      </c>
    </row>
    <row r="183" spans="2:11" x14ac:dyDescent="0.55000000000000004">
      <c r="B183" t="s">
        <v>2346</v>
      </c>
      <c r="C183" t="s">
        <v>930</v>
      </c>
      <c r="D183">
        <v>55</v>
      </c>
      <c r="E183" s="2">
        <f t="shared" si="2"/>
        <v>0.84615384615384615</v>
      </c>
      <c r="F183" t="s">
        <v>284</v>
      </c>
      <c r="G183" t="s">
        <v>3721</v>
      </c>
      <c r="H183">
        <v>23</v>
      </c>
      <c r="J183" t="s">
        <v>1048</v>
      </c>
      <c r="K183" t="s">
        <v>2402</v>
      </c>
    </row>
    <row r="184" spans="2:11" x14ac:dyDescent="0.55000000000000004">
      <c r="B184" t="s">
        <v>2346</v>
      </c>
      <c r="C184" t="s">
        <v>930</v>
      </c>
      <c r="D184">
        <v>56</v>
      </c>
      <c r="E184" s="2">
        <f t="shared" si="2"/>
        <v>0.86153846153846159</v>
      </c>
      <c r="F184" t="s">
        <v>504</v>
      </c>
      <c r="G184" t="s">
        <v>3721</v>
      </c>
      <c r="J184" t="s">
        <v>2403</v>
      </c>
      <c r="K184" t="s">
        <v>2404</v>
      </c>
    </row>
    <row r="185" spans="2:11" x14ac:dyDescent="0.55000000000000004">
      <c r="B185" t="s">
        <v>2346</v>
      </c>
      <c r="C185" t="s">
        <v>930</v>
      </c>
      <c r="D185">
        <v>57</v>
      </c>
      <c r="E185" s="2">
        <f t="shared" si="2"/>
        <v>0.87692307692307692</v>
      </c>
      <c r="F185" t="s">
        <v>504</v>
      </c>
      <c r="G185" t="s">
        <v>3721</v>
      </c>
      <c r="J185" t="s">
        <v>2405</v>
      </c>
      <c r="K185" t="s">
        <v>2406</v>
      </c>
    </row>
    <row r="186" spans="2:11" x14ac:dyDescent="0.55000000000000004">
      <c r="B186" t="s">
        <v>2346</v>
      </c>
      <c r="C186" t="s">
        <v>930</v>
      </c>
      <c r="D186">
        <v>58</v>
      </c>
      <c r="E186" s="2">
        <f t="shared" si="2"/>
        <v>0.89230769230769236</v>
      </c>
      <c r="F186" t="s">
        <v>418</v>
      </c>
      <c r="G186" t="s">
        <v>3721</v>
      </c>
      <c r="J186" t="s">
        <v>1309</v>
      </c>
      <c r="K186" t="s">
        <v>2407</v>
      </c>
    </row>
    <row r="187" spans="2:11" x14ac:dyDescent="0.55000000000000004">
      <c r="B187" t="s">
        <v>2346</v>
      </c>
      <c r="C187" t="s">
        <v>930</v>
      </c>
      <c r="D187">
        <v>59</v>
      </c>
      <c r="E187" s="2">
        <f t="shared" si="2"/>
        <v>0.90769230769230769</v>
      </c>
      <c r="F187" t="s">
        <v>504</v>
      </c>
      <c r="G187" t="s">
        <v>3721</v>
      </c>
      <c r="J187" t="s">
        <v>1054</v>
      </c>
      <c r="K187" t="s">
        <v>2408</v>
      </c>
    </row>
    <row r="188" spans="2:11" x14ac:dyDescent="0.55000000000000004">
      <c r="B188" t="s">
        <v>2346</v>
      </c>
      <c r="C188" t="s">
        <v>930</v>
      </c>
      <c r="D188">
        <v>60</v>
      </c>
      <c r="E188" s="2">
        <f t="shared" si="2"/>
        <v>0.92307692307692313</v>
      </c>
      <c r="F188" t="s">
        <v>418</v>
      </c>
      <c r="G188" t="s">
        <v>3721</v>
      </c>
      <c r="J188" t="s">
        <v>2409</v>
      </c>
      <c r="K188" t="s">
        <v>2410</v>
      </c>
    </row>
    <row r="189" spans="2:11" x14ac:dyDescent="0.55000000000000004">
      <c r="B189" t="s">
        <v>2346</v>
      </c>
      <c r="C189" t="s">
        <v>930</v>
      </c>
      <c r="D189">
        <v>61</v>
      </c>
      <c r="E189" s="2">
        <f t="shared" si="2"/>
        <v>0.93846153846153846</v>
      </c>
      <c r="F189" t="s">
        <v>504</v>
      </c>
      <c r="G189" t="s">
        <v>3721</v>
      </c>
      <c r="J189" t="s">
        <v>1256</v>
      </c>
      <c r="K189" t="s">
        <v>2411</v>
      </c>
    </row>
    <row r="190" spans="2:11" x14ac:dyDescent="0.55000000000000004">
      <c r="B190" t="s">
        <v>2346</v>
      </c>
      <c r="C190" t="s">
        <v>930</v>
      </c>
      <c r="D190">
        <v>62</v>
      </c>
      <c r="E190" s="2">
        <f t="shared" si="2"/>
        <v>0.9538461538461539</v>
      </c>
      <c r="F190" t="s">
        <v>504</v>
      </c>
      <c r="G190" t="s">
        <v>3721</v>
      </c>
      <c r="J190" t="s">
        <v>2412</v>
      </c>
      <c r="K190" t="s">
        <v>2413</v>
      </c>
    </row>
    <row r="191" spans="2:11" x14ac:dyDescent="0.55000000000000004">
      <c r="B191" t="s">
        <v>2346</v>
      </c>
      <c r="C191" t="s">
        <v>930</v>
      </c>
      <c r="D191">
        <v>63</v>
      </c>
      <c r="E191" s="2">
        <f t="shared" si="2"/>
        <v>0.96923076923076923</v>
      </c>
      <c r="F191" t="s">
        <v>418</v>
      </c>
      <c r="G191" t="s">
        <v>3721</v>
      </c>
      <c r="J191" t="s">
        <v>1277</v>
      </c>
      <c r="K191" t="s">
        <v>2414</v>
      </c>
    </row>
    <row r="192" spans="2:11" x14ac:dyDescent="0.55000000000000004">
      <c r="B192" t="s">
        <v>2346</v>
      </c>
      <c r="C192" t="s">
        <v>930</v>
      </c>
      <c r="D192">
        <v>64</v>
      </c>
      <c r="E192" s="2">
        <f t="shared" si="2"/>
        <v>0.98461538461538467</v>
      </c>
      <c r="F192" t="s">
        <v>418</v>
      </c>
      <c r="G192" t="s">
        <v>3721</v>
      </c>
      <c r="J192" t="s">
        <v>2415</v>
      </c>
      <c r="K192" t="s">
        <v>2416</v>
      </c>
    </row>
    <row r="193" spans="2:11" x14ac:dyDescent="0.55000000000000004">
      <c r="B193" t="s">
        <v>2346</v>
      </c>
      <c r="C193" t="s">
        <v>930</v>
      </c>
      <c r="D193">
        <v>65</v>
      </c>
      <c r="E193" s="2">
        <f t="shared" si="2"/>
        <v>1</v>
      </c>
      <c r="F193" t="s">
        <v>504</v>
      </c>
      <c r="G193" t="s">
        <v>3721</v>
      </c>
      <c r="J193" t="s">
        <v>2417</v>
      </c>
      <c r="K193" t="s">
        <v>2418</v>
      </c>
    </row>
    <row r="194" spans="2:11" x14ac:dyDescent="0.55000000000000004">
      <c r="B194" t="s">
        <v>2346</v>
      </c>
      <c r="C194" t="s">
        <v>817</v>
      </c>
      <c r="D194">
        <v>1</v>
      </c>
      <c r="E194" s="2">
        <f>D194/36</f>
        <v>2.7777777777777776E-2</v>
      </c>
      <c r="F194" t="s">
        <v>276</v>
      </c>
      <c r="G194" t="s">
        <v>3725</v>
      </c>
      <c r="H194">
        <v>1</v>
      </c>
      <c r="I194" t="s">
        <v>2121</v>
      </c>
      <c r="J194" t="s">
        <v>2306</v>
      </c>
      <c r="K194" t="s">
        <v>2419</v>
      </c>
    </row>
    <row r="195" spans="2:11" x14ac:dyDescent="0.55000000000000004">
      <c r="B195" t="s">
        <v>2346</v>
      </c>
      <c r="C195" t="s">
        <v>817</v>
      </c>
      <c r="D195">
        <v>2</v>
      </c>
      <c r="E195" s="2">
        <f t="shared" ref="E195:E229" si="3">D195/36</f>
        <v>5.5555555555555552E-2</v>
      </c>
      <c r="F195" t="s">
        <v>474</v>
      </c>
      <c r="G195" t="s">
        <v>3725</v>
      </c>
      <c r="H195">
        <v>2</v>
      </c>
      <c r="I195" t="s">
        <v>2121</v>
      </c>
      <c r="J195" t="s">
        <v>828</v>
      </c>
      <c r="K195" t="s">
        <v>2420</v>
      </c>
    </row>
    <row r="196" spans="2:11" x14ac:dyDescent="0.55000000000000004">
      <c r="B196" t="s">
        <v>2346</v>
      </c>
      <c r="C196" t="s">
        <v>817</v>
      </c>
      <c r="D196">
        <v>3</v>
      </c>
      <c r="E196" s="2">
        <f t="shared" si="3"/>
        <v>8.3333333333333329E-2</v>
      </c>
      <c r="F196" t="s">
        <v>254</v>
      </c>
      <c r="G196" t="s">
        <v>3725</v>
      </c>
      <c r="H196">
        <v>3</v>
      </c>
      <c r="I196" t="s">
        <v>2121</v>
      </c>
      <c r="J196" t="s">
        <v>2331</v>
      </c>
      <c r="K196" t="s">
        <v>2421</v>
      </c>
    </row>
    <row r="197" spans="2:11" x14ac:dyDescent="0.55000000000000004">
      <c r="B197" t="s">
        <v>2346</v>
      </c>
      <c r="C197" t="s">
        <v>817</v>
      </c>
      <c r="D197">
        <v>4</v>
      </c>
      <c r="E197" s="2">
        <f t="shared" si="3"/>
        <v>0.1111111111111111</v>
      </c>
      <c r="F197" t="s">
        <v>256</v>
      </c>
      <c r="G197" t="s">
        <v>3725</v>
      </c>
      <c r="H197">
        <v>4</v>
      </c>
      <c r="I197" t="s">
        <v>2121</v>
      </c>
      <c r="J197" t="s">
        <v>836</v>
      </c>
      <c r="K197" t="s">
        <v>2422</v>
      </c>
    </row>
    <row r="198" spans="2:11" x14ac:dyDescent="0.55000000000000004">
      <c r="B198" t="s">
        <v>2346</v>
      </c>
      <c r="C198" t="s">
        <v>817</v>
      </c>
      <c r="D198">
        <v>5</v>
      </c>
      <c r="E198" s="2">
        <f t="shared" si="3"/>
        <v>0.1388888888888889</v>
      </c>
      <c r="F198" t="s">
        <v>418</v>
      </c>
      <c r="G198" t="s">
        <v>3721</v>
      </c>
      <c r="H198">
        <v>5</v>
      </c>
      <c r="I198" t="s">
        <v>3757</v>
      </c>
      <c r="J198" t="s">
        <v>834</v>
      </c>
      <c r="K198" t="s">
        <v>2423</v>
      </c>
    </row>
    <row r="199" spans="2:11" x14ac:dyDescent="0.55000000000000004">
      <c r="B199" t="s">
        <v>2346</v>
      </c>
      <c r="C199" t="s">
        <v>817</v>
      </c>
      <c r="D199">
        <v>6</v>
      </c>
      <c r="E199" s="2">
        <f t="shared" si="3"/>
        <v>0.16666666666666666</v>
      </c>
      <c r="F199" t="s">
        <v>254</v>
      </c>
      <c r="G199" t="s">
        <v>3725</v>
      </c>
      <c r="J199" t="s">
        <v>2315</v>
      </c>
      <c r="K199" t="s">
        <v>2424</v>
      </c>
    </row>
    <row r="200" spans="2:11" x14ac:dyDescent="0.55000000000000004">
      <c r="B200" t="s">
        <v>2346</v>
      </c>
      <c r="C200" t="s">
        <v>817</v>
      </c>
      <c r="D200">
        <v>7</v>
      </c>
      <c r="E200" s="2">
        <f t="shared" si="3"/>
        <v>0.19444444444444445</v>
      </c>
      <c r="F200" t="s">
        <v>291</v>
      </c>
      <c r="G200" t="s">
        <v>3722</v>
      </c>
      <c r="H200">
        <v>6</v>
      </c>
      <c r="I200" t="s">
        <v>2121</v>
      </c>
      <c r="J200" t="s">
        <v>1281</v>
      </c>
      <c r="K200" t="s">
        <v>2425</v>
      </c>
    </row>
    <row r="201" spans="2:11" x14ac:dyDescent="0.55000000000000004">
      <c r="B201" t="s">
        <v>2346</v>
      </c>
      <c r="C201" t="s">
        <v>817</v>
      </c>
      <c r="D201">
        <v>8</v>
      </c>
      <c r="E201" s="2">
        <f t="shared" si="3"/>
        <v>0.22222222222222221</v>
      </c>
      <c r="F201" t="s">
        <v>262</v>
      </c>
      <c r="G201" t="s">
        <v>3723</v>
      </c>
      <c r="H201">
        <v>7</v>
      </c>
      <c r="I201" t="s">
        <v>2121</v>
      </c>
      <c r="J201" t="s">
        <v>858</v>
      </c>
      <c r="K201" t="s">
        <v>2426</v>
      </c>
    </row>
    <row r="202" spans="2:11" x14ac:dyDescent="0.55000000000000004">
      <c r="B202" t="s">
        <v>2346</v>
      </c>
      <c r="C202" t="s">
        <v>817</v>
      </c>
      <c r="D202">
        <v>9</v>
      </c>
      <c r="E202" s="2">
        <f t="shared" si="3"/>
        <v>0.25</v>
      </c>
      <c r="F202" t="s">
        <v>264</v>
      </c>
      <c r="G202" t="s">
        <v>3725</v>
      </c>
      <c r="H202">
        <v>8</v>
      </c>
      <c r="I202" t="s">
        <v>2121</v>
      </c>
      <c r="J202" t="s">
        <v>838</v>
      </c>
      <c r="K202" t="s">
        <v>2427</v>
      </c>
    </row>
    <row r="203" spans="2:11" x14ac:dyDescent="0.55000000000000004">
      <c r="B203" t="s">
        <v>2346</v>
      </c>
      <c r="C203" t="s">
        <v>817</v>
      </c>
      <c r="D203">
        <v>10</v>
      </c>
      <c r="E203" s="2">
        <f t="shared" si="3"/>
        <v>0.27777777777777779</v>
      </c>
      <c r="F203" t="s">
        <v>378</v>
      </c>
      <c r="G203" t="s">
        <v>3725</v>
      </c>
      <c r="H203">
        <v>9</v>
      </c>
      <c r="I203" t="s">
        <v>2121</v>
      </c>
      <c r="J203" t="s">
        <v>824</v>
      </c>
      <c r="K203" t="s">
        <v>2428</v>
      </c>
    </row>
    <row r="204" spans="2:11" x14ac:dyDescent="0.55000000000000004">
      <c r="B204" t="s">
        <v>2346</v>
      </c>
      <c r="C204" t="s">
        <v>817</v>
      </c>
      <c r="D204">
        <v>11</v>
      </c>
      <c r="E204" s="2">
        <f t="shared" si="3"/>
        <v>0.30555555555555558</v>
      </c>
      <c r="F204" t="s">
        <v>262</v>
      </c>
      <c r="G204" t="s">
        <v>3723</v>
      </c>
      <c r="J204" t="s">
        <v>1219</v>
      </c>
      <c r="K204" t="s">
        <v>2429</v>
      </c>
    </row>
    <row r="205" spans="2:11" x14ac:dyDescent="0.55000000000000004">
      <c r="B205" t="s">
        <v>2346</v>
      </c>
      <c r="C205" t="s">
        <v>817</v>
      </c>
      <c r="D205">
        <v>12</v>
      </c>
      <c r="E205" s="2">
        <f t="shared" si="3"/>
        <v>0.33333333333333331</v>
      </c>
      <c r="F205" t="s">
        <v>274</v>
      </c>
      <c r="G205" t="s">
        <v>3725</v>
      </c>
      <c r="H205">
        <v>10</v>
      </c>
      <c r="I205" t="s">
        <v>2121</v>
      </c>
      <c r="J205" t="s">
        <v>822</v>
      </c>
      <c r="K205" t="s">
        <v>2430</v>
      </c>
    </row>
    <row r="206" spans="2:11" x14ac:dyDescent="0.55000000000000004">
      <c r="B206" t="s">
        <v>2346</v>
      </c>
      <c r="C206" t="s">
        <v>817</v>
      </c>
      <c r="D206">
        <v>13</v>
      </c>
      <c r="E206" s="2">
        <f t="shared" si="3"/>
        <v>0.3611111111111111</v>
      </c>
      <c r="F206" t="s">
        <v>282</v>
      </c>
      <c r="G206" t="s">
        <v>3725</v>
      </c>
      <c r="H206">
        <v>11</v>
      </c>
      <c r="I206" t="s">
        <v>2121</v>
      </c>
      <c r="J206" t="s">
        <v>842</v>
      </c>
      <c r="K206" t="s">
        <v>2431</v>
      </c>
    </row>
    <row r="207" spans="2:11" x14ac:dyDescent="0.55000000000000004">
      <c r="B207" t="s">
        <v>2346</v>
      </c>
      <c r="C207" t="s">
        <v>817</v>
      </c>
      <c r="D207">
        <v>14</v>
      </c>
      <c r="E207" s="2">
        <f t="shared" si="3"/>
        <v>0.3888888888888889</v>
      </c>
      <c r="F207" t="s">
        <v>504</v>
      </c>
      <c r="G207" t="s">
        <v>3721</v>
      </c>
      <c r="H207">
        <v>12</v>
      </c>
      <c r="I207" t="s">
        <v>3758</v>
      </c>
      <c r="J207" t="s">
        <v>1218</v>
      </c>
      <c r="K207" t="s">
        <v>2432</v>
      </c>
    </row>
    <row r="208" spans="2:11" x14ac:dyDescent="0.55000000000000004">
      <c r="B208" t="s">
        <v>2346</v>
      </c>
      <c r="C208" t="s">
        <v>817</v>
      </c>
      <c r="D208">
        <v>15</v>
      </c>
      <c r="E208" s="2">
        <f t="shared" si="3"/>
        <v>0.41666666666666669</v>
      </c>
      <c r="F208" t="s">
        <v>300</v>
      </c>
      <c r="G208" t="s">
        <v>3725</v>
      </c>
      <c r="H208">
        <v>13</v>
      </c>
      <c r="I208" t="s">
        <v>3725</v>
      </c>
      <c r="J208" t="s">
        <v>1180</v>
      </c>
      <c r="K208" t="s">
        <v>2433</v>
      </c>
    </row>
    <row r="209" spans="2:11" x14ac:dyDescent="0.55000000000000004">
      <c r="B209" t="s">
        <v>2346</v>
      </c>
      <c r="C209" t="s">
        <v>817</v>
      </c>
      <c r="D209">
        <v>16</v>
      </c>
      <c r="E209" s="2">
        <f t="shared" si="3"/>
        <v>0.44444444444444442</v>
      </c>
      <c r="F209" t="s">
        <v>305</v>
      </c>
      <c r="G209" t="s">
        <v>3723</v>
      </c>
      <c r="H209">
        <v>14</v>
      </c>
      <c r="I209" t="s">
        <v>3723</v>
      </c>
      <c r="J209" t="s">
        <v>926</v>
      </c>
      <c r="K209" t="s">
        <v>2434</v>
      </c>
    </row>
    <row r="210" spans="2:11" x14ac:dyDescent="0.55000000000000004">
      <c r="B210" t="s">
        <v>2346</v>
      </c>
      <c r="C210" t="s">
        <v>817</v>
      </c>
      <c r="D210">
        <v>17</v>
      </c>
      <c r="E210" s="2">
        <f t="shared" si="3"/>
        <v>0.47222222222222221</v>
      </c>
      <c r="F210" t="s">
        <v>1088</v>
      </c>
      <c r="G210" t="s">
        <v>3726</v>
      </c>
      <c r="H210">
        <v>15</v>
      </c>
      <c r="I210" t="s">
        <v>3726</v>
      </c>
      <c r="J210" t="s">
        <v>1310</v>
      </c>
      <c r="K210" t="s">
        <v>2435</v>
      </c>
    </row>
    <row r="211" spans="2:11" x14ac:dyDescent="0.55000000000000004">
      <c r="B211" t="s">
        <v>2346</v>
      </c>
      <c r="C211" t="s">
        <v>817</v>
      </c>
      <c r="D211">
        <v>18</v>
      </c>
      <c r="E211" s="2">
        <f t="shared" si="3"/>
        <v>0.5</v>
      </c>
      <c r="F211" t="s">
        <v>264</v>
      </c>
      <c r="G211" t="s">
        <v>3725</v>
      </c>
      <c r="J211" t="s">
        <v>840</v>
      </c>
      <c r="K211" t="s">
        <v>2436</v>
      </c>
    </row>
    <row r="212" spans="2:11" x14ac:dyDescent="0.55000000000000004">
      <c r="B212" t="s">
        <v>2346</v>
      </c>
      <c r="C212" t="s">
        <v>817</v>
      </c>
      <c r="D212">
        <v>19</v>
      </c>
      <c r="E212" s="2">
        <f t="shared" si="3"/>
        <v>0.52777777777777779</v>
      </c>
      <c r="F212" t="s">
        <v>504</v>
      </c>
      <c r="G212" t="s">
        <v>3721</v>
      </c>
      <c r="J212" t="s">
        <v>2316</v>
      </c>
      <c r="K212" t="s">
        <v>2437</v>
      </c>
    </row>
    <row r="213" spans="2:11" x14ac:dyDescent="0.55000000000000004">
      <c r="B213" t="s">
        <v>2346</v>
      </c>
      <c r="C213" t="s">
        <v>817</v>
      </c>
      <c r="D213">
        <v>20</v>
      </c>
      <c r="E213" s="3">
        <f t="shared" si="3"/>
        <v>0.55555555555555558</v>
      </c>
      <c r="F213" t="s">
        <v>252</v>
      </c>
      <c r="G213" t="s">
        <v>3725</v>
      </c>
      <c r="H213">
        <v>16</v>
      </c>
      <c r="I213" t="s">
        <v>2122</v>
      </c>
      <c r="J213" t="s">
        <v>844</v>
      </c>
      <c r="K213" t="s">
        <v>2438</v>
      </c>
    </row>
    <row r="214" spans="2:11" x14ac:dyDescent="0.55000000000000004">
      <c r="B214" t="s">
        <v>2346</v>
      </c>
      <c r="C214" t="s">
        <v>817</v>
      </c>
      <c r="D214">
        <v>21</v>
      </c>
      <c r="E214" s="2">
        <f t="shared" si="3"/>
        <v>0.58333333333333337</v>
      </c>
      <c r="F214" t="s">
        <v>300</v>
      </c>
      <c r="G214" t="s">
        <v>3725</v>
      </c>
      <c r="J214" t="s">
        <v>866</v>
      </c>
      <c r="K214" t="s">
        <v>2439</v>
      </c>
    </row>
    <row r="215" spans="2:11" x14ac:dyDescent="0.55000000000000004">
      <c r="B215" t="s">
        <v>2346</v>
      </c>
      <c r="C215" t="s">
        <v>817</v>
      </c>
      <c r="D215">
        <v>22</v>
      </c>
      <c r="E215" s="2">
        <f t="shared" si="3"/>
        <v>0.61111111111111116</v>
      </c>
      <c r="F215" t="s">
        <v>1088</v>
      </c>
      <c r="G215" t="s">
        <v>3726</v>
      </c>
      <c r="J215" t="s">
        <v>1311</v>
      </c>
      <c r="K215" t="s">
        <v>2440</v>
      </c>
    </row>
    <row r="216" spans="2:11" x14ac:dyDescent="0.55000000000000004">
      <c r="B216" t="s">
        <v>2346</v>
      </c>
      <c r="C216" t="s">
        <v>817</v>
      </c>
      <c r="D216">
        <v>23</v>
      </c>
      <c r="E216" s="2">
        <f t="shared" si="3"/>
        <v>0.63888888888888884</v>
      </c>
      <c r="F216" t="s">
        <v>300</v>
      </c>
      <c r="G216" t="s">
        <v>3725</v>
      </c>
      <c r="J216" t="s">
        <v>846</v>
      </c>
      <c r="K216" t="s">
        <v>2441</v>
      </c>
    </row>
    <row r="217" spans="2:11" x14ac:dyDescent="0.55000000000000004">
      <c r="B217" t="s">
        <v>2346</v>
      </c>
      <c r="C217" t="s">
        <v>817</v>
      </c>
      <c r="D217">
        <v>24</v>
      </c>
      <c r="E217" s="2">
        <f t="shared" si="3"/>
        <v>0.66666666666666663</v>
      </c>
      <c r="F217" t="s">
        <v>252</v>
      </c>
      <c r="G217" t="s">
        <v>3725</v>
      </c>
      <c r="J217" t="s">
        <v>1282</v>
      </c>
      <c r="K217" t="s">
        <v>2442</v>
      </c>
    </row>
    <row r="218" spans="2:11" x14ac:dyDescent="0.55000000000000004">
      <c r="B218" t="s">
        <v>2346</v>
      </c>
      <c r="C218" t="s">
        <v>817</v>
      </c>
      <c r="D218">
        <v>25</v>
      </c>
      <c r="E218" s="2">
        <f t="shared" si="3"/>
        <v>0.69444444444444442</v>
      </c>
      <c r="F218" t="s">
        <v>305</v>
      </c>
      <c r="G218" t="s">
        <v>3723</v>
      </c>
      <c r="J218" t="s">
        <v>1178</v>
      </c>
      <c r="K218" t="s">
        <v>2443</v>
      </c>
    </row>
    <row r="219" spans="2:11" x14ac:dyDescent="0.55000000000000004">
      <c r="B219" t="s">
        <v>2346</v>
      </c>
      <c r="C219" t="s">
        <v>817</v>
      </c>
      <c r="D219">
        <v>26</v>
      </c>
      <c r="E219" s="2">
        <f t="shared" si="3"/>
        <v>0.72222222222222221</v>
      </c>
      <c r="F219" t="s">
        <v>305</v>
      </c>
      <c r="G219" t="s">
        <v>3723</v>
      </c>
      <c r="J219" t="s">
        <v>880</v>
      </c>
      <c r="K219" t="s">
        <v>2444</v>
      </c>
    </row>
    <row r="220" spans="2:11" x14ac:dyDescent="0.55000000000000004">
      <c r="B220" t="s">
        <v>2346</v>
      </c>
      <c r="C220" t="s">
        <v>817</v>
      </c>
      <c r="D220">
        <v>27</v>
      </c>
      <c r="E220" s="2">
        <f t="shared" si="3"/>
        <v>0.75</v>
      </c>
      <c r="F220" t="s">
        <v>274</v>
      </c>
      <c r="G220" t="s">
        <v>3725</v>
      </c>
      <c r="J220" t="s">
        <v>862</v>
      </c>
      <c r="K220" t="s">
        <v>2445</v>
      </c>
    </row>
    <row r="221" spans="2:11" x14ac:dyDescent="0.55000000000000004">
      <c r="B221" t="s">
        <v>2346</v>
      </c>
      <c r="C221" t="s">
        <v>817</v>
      </c>
      <c r="D221">
        <v>28</v>
      </c>
      <c r="E221" s="2">
        <f t="shared" si="3"/>
        <v>0.77777777777777779</v>
      </c>
      <c r="F221" t="s">
        <v>274</v>
      </c>
      <c r="G221" t="s">
        <v>3725</v>
      </c>
      <c r="J221" t="s">
        <v>850</v>
      </c>
      <c r="K221" t="s">
        <v>2446</v>
      </c>
    </row>
    <row r="222" spans="2:11" x14ac:dyDescent="0.55000000000000004">
      <c r="B222" s="8" t="s">
        <v>2346</v>
      </c>
      <c r="C222" s="8" t="s">
        <v>817</v>
      </c>
      <c r="D222" s="8">
        <v>29</v>
      </c>
      <c r="E222" s="9">
        <f t="shared" si="3"/>
        <v>0.80555555555555558</v>
      </c>
      <c r="F222" s="8" t="s">
        <v>310</v>
      </c>
      <c r="G222" s="8" t="s">
        <v>3726</v>
      </c>
      <c r="H222" s="8">
        <v>17</v>
      </c>
      <c r="I222" s="8" t="s">
        <v>3545</v>
      </c>
      <c r="J222" s="8" t="s">
        <v>876</v>
      </c>
      <c r="K222" s="8" t="s">
        <v>2447</v>
      </c>
    </row>
    <row r="223" spans="2:11" x14ac:dyDescent="0.55000000000000004">
      <c r="B223" t="s">
        <v>2346</v>
      </c>
      <c r="C223" t="s">
        <v>817</v>
      </c>
      <c r="D223">
        <v>30</v>
      </c>
      <c r="E223" s="2">
        <f t="shared" si="3"/>
        <v>0.83333333333333337</v>
      </c>
      <c r="F223" t="s">
        <v>300</v>
      </c>
      <c r="G223" t="s">
        <v>3725</v>
      </c>
      <c r="J223" t="s">
        <v>2317</v>
      </c>
      <c r="K223" t="s">
        <v>2448</v>
      </c>
    </row>
    <row r="224" spans="2:11" x14ac:dyDescent="0.55000000000000004">
      <c r="B224" t="s">
        <v>2346</v>
      </c>
      <c r="C224" t="s">
        <v>817</v>
      </c>
      <c r="D224">
        <v>31</v>
      </c>
      <c r="E224" s="2">
        <f t="shared" si="3"/>
        <v>0.86111111111111116</v>
      </c>
      <c r="F224" t="s">
        <v>418</v>
      </c>
      <c r="G224" t="s">
        <v>3721</v>
      </c>
      <c r="J224" t="s">
        <v>898</v>
      </c>
      <c r="K224" t="s">
        <v>2449</v>
      </c>
    </row>
    <row r="225" spans="2:11" x14ac:dyDescent="0.55000000000000004">
      <c r="B225" s="8" t="s">
        <v>2346</v>
      </c>
      <c r="C225" s="8" t="s">
        <v>817</v>
      </c>
      <c r="D225" s="8">
        <v>32</v>
      </c>
      <c r="E225" s="9">
        <f t="shared" si="3"/>
        <v>0.88888888888888884</v>
      </c>
      <c r="F225" s="8" t="s">
        <v>310</v>
      </c>
      <c r="G225" s="8" t="s">
        <v>3726</v>
      </c>
      <c r="H225" s="8"/>
      <c r="I225" s="8"/>
      <c r="J225" s="8" t="s">
        <v>872</v>
      </c>
      <c r="K225" s="8">
        <v>0</v>
      </c>
    </row>
    <row r="226" spans="2:11" x14ac:dyDescent="0.55000000000000004">
      <c r="B226" s="5" t="s">
        <v>2346</v>
      </c>
      <c r="C226" s="5" t="s">
        <v>817</v>
      </c>
      <c r="D226" s="5">
        <v>33</v>
      </c>
      <c r="E226" s="6">
        <f t="shared" si="3"/>
        <v>0.91666666666666663</v>
      </c>
      <c r="F226" s="5" t="s">
        <v>269</v>
      </c>
      <c r="G226" s="5" t="s">
        <v>3725</v>
      </c>
      <c r="H226" s="5">
        <v>18</v>
      </c>
      <c r="I226" s="5" t="s">
        <v>2122</v>
      </c>
      <c r="J226" s="5" t="s">
        <v>2307</v>
      </c>
      <c r="K226" s="5" t="s">
        <v>2450</v>
      </c>
    </row>
    <row r="227" spans="2:11" x14ac:dyDescent="0.55000000000000004">
      <c r="B227" t="s">
        <v>2346</v>
      </c>
      <c r="C227" t="s">
        <v>817</v>
      </c>
      <c r="D227">
        <v>34</v>
      </c>
      <c r="E227" s="2">
        <f t="shared" si="3"/>
        <v>0.94444444444444442</v>
      </c>
      <c r="F227" t="s">
        <v>418</v>
      </c>
      <c r="G227" t="s">
        <v>3721</v>
      </c>
      <c r="J227" t="s">
        <v>2451</v>
      </c>
      <c r="K227" t="s">
        <v>2452</v>
      </c>
    </row>
    <row r="228" spans="2:11" x14ac:dyDescent="0.55000000000000004">
      <c r="B228" t="s">
        <v>2346</v>
      </c>
      <c r="C228" t="s">
        <v>817</v>
      </c>
      <c r="D228">
        <v>35</v>
      </c>
      <c r="E228" s="3">
        <f t="shared" si="3"/>
        <v>0.97222222222222221</v>
      </c>
      <c r="F228" t="s">
        <v>296</v>
      </c>
      <c r="G228" t="s">
        <v>3725</v>
      </c>
      <c r="H228">
        <v>19</v>
      </c>
      <c r="J228" t="s">
        <v>928</v>
      </c>
      <c r="K228" t="s">
        <v>2453</v>
      </c>
    </row>
    <row r="229" spans="2:11" x14ac:dyDescent="0.55000000000000004">
      <c r="B229" t="s">
        <v>2346</v>
      </c>
      <c r="C229" t="s">
        <v>817</v>
      </c>
      <c r="D229">
        <v>36</v>
      </c>
      <c r="E229" s="2">
        <f t="shared" si="3"/>
        <v>1</v>
      </c>
      <c r="F229" t="s">
        <v>504</v>
      </c>
      <c r="G229" t="s">
        <v>3721</v>
      </c>
      <c r="J229" t="s">
        <v>2319</v>
      </c>
      <c r="K229" t="s">
        <v>2454</v>
      </c>
    </row>
    <row r="230" spans="2:11" x14ac:dyDescent="0.55000000000000004">
      <c r="B230" t="s">
        <v>2346</v>
      </c>
      <c r="C230" t="s">
        <v>740</v>
      </c>
      <c r="D230">
        <v>1</v>
      </c>
      <c r="E230" s="2">
        <f>D230/34</f>
        <v>2.9411764705882353E-2</v>
      </c>
      <c r="F230" t="s">
        <v>274</v>
      </c>
      <c r="G230" t="s">
        <v>3725</v>
      </c>
      <c r="H230">
        <v>1</v>
      </c>
      <c r="I230" t="s">
        <v>2121</v>
      </c>
      <c r="J230" t="s">
        <v>741</v>
      </c>
      <c r="K230" t="s">
        <v>2455</v>
      </c>
    </row>
    <row r="231" spans="2:11" x14ac:dyDescent="0.55000000000000004">
      <c r="B231" t="s">
        <v>2346</v>
      </c>
      <c r="C231" t="s">
        <v>740</v>
      </c>
      <c r="D231">
        <v>2</v>
      </c>
      <c r="E231" s="2">
        <f t="shared" ref="E231:E263" si="4">D231/34</f>
        <v>5.8823529411764705E-2</v>
      </c>
      <c r="F231" t="s">
        <v>274</v>
      </c>
      <c r="G231" t="s">
        <v>3725</v>
      </c>
      <c r="J231" t="s">
        <v>747</v>
      </c>
      <c r="K231" t="s">
        <v>2456</v>
      </c>
    </row>
    <row r="232" spans="2:11" x14ac:dyDescent="0.55000000000000004">
      <c r="B232" t="s">
        <v>2346</v>
      </c>
      <c r="C232" t="s">
        <v>740</v>
      </c>
      <c r="D232">
        <v>3</v>
      </c>
      <c r="E232" s="2">
        <f t="shared" si="4"/>
        <v>8.8235294117647065E-2</v>
      </c>
      <c r="F232" t="s">
        <v>296</v>
      </c>
      <c r="G232" t="s">
        <v>3725</v>
      </c>
      <c r="H232">
        <v>2</v>
      </c>
      <c r="I232" t="s">
        <v>2121</v>
      </c>
      <c r="J232" t="s">
        <v>743</v>
      </c>
      <c r="K232" t="s">
        <v>2457</v>
      </c>
    </row>
    <row r="233" spans="2:11" x14ac:dyDescent="0.55000000000000004">
      <c r="B233" t="s">
        <v>2346</v>
      </c>
      <c r="C233" t="s">
        <v>740</v>
      </c>
      <c r="D233">
        <v>4</v>
      </c>
      <c r="E233" s="2">
        <f t="shared" si="4"/>
        <v>0.11764705882352941</v>
      </c>
      <c r="F233" t="s">
        <v>264</v>
      </c>
      <c r="G233" t="s">
        <v>3725</v>
      </c>
      <c r="H233">
        <v>3</v>
      </c>
      <c r="I233" t="s">
        <v>2121</v>
      </c>
      <c r="J233" t="s">
        <v>745</v>
      </c>
      <c r="K233" t="s">
        <v>2458</v>
      </c>
    </row>
    <row r="234" spans="2:11" x14ac:dyDescent="0.55000000000000004">
      <c r="B234" t="s">
        <v>2346</v>
      </c>
      <c r="C234" t="s">
        <v>740</v>
      </c>
      <c r="D234">
        <v>5</v>
      </c>
      <c r="E234" s="2">
        <f t="shared" si="4"/>
        <v>0.14705882352941177</v>
      </c>
      <c r="F234" t="s">
        <v>305</v>
      </c>
      <c r="G234" t="s">
        <v>3723</v>
      </c>
      <c r="H234">
        <v>4</v>
      </c>
      <c r="I234" t="s">
        <v>2121</v>
      </c>
      <c r="J234" t="s">
        <v>805</v>
      </c>
      <c r="K234" t="s">
        <v>2459</v>
      </c>
    </row>
    <row r="235" spans="2:11" x14ac:dyDescent="0.55000000000000004">
      <c r="B235" t="s">
        <v>2346</v>
      </c>
      <c r="C235" t="s">
        <v>740</v>
      </c>
      <c r="D235">
        <v>6</v>
      </c>
      <c r="E235" s="2">
        <f t="shared" si="4"/>
        <v>0.17647058823529413</v>
      </c>
      <c r="F235" t="s">
        <v>274</v>
      </c>
      <c r="G235" t="s">
        <v>3725</v>
      </c>
      <c r="J235" t="s">
        <v>1258</v>
      </c>
      <c r="K235" t="s">
        <v>2460</v>
      </c>
    </row>
    <row r="236" spans="2:11" x14ac:dyDescent="0.55000000000000004">
      <c r="B236" t="s">
        <v>2346</v>
      </c>
      <c r="C236" t="s">
        <v>740</v>
      </c>
      <c r="D236">
        <v>7</v>
      </c>
      <c r="E236" s="2">
        <f t="shared" si="4"/>
        <v>0.20588235294117646</v>
      </c>
      <c r="F236" t="s">
        <v>474</v>
      </c>
      <c r="G236" t="s">
        <v>3725</v>
      </c>
      <c r="H236">
        <v>5</v>
      </c>
      <c r="I236" t="s">
        <v>2121</v>
      </c>
      <c r="J236" t="s">
        <v>757</v>
      </c>
      <c r="K236" t="s">
        <v>2461</v>
      </c>
    </row>
    <row r="237" spans="2:11" x14ac:dyDescent="0.55000000000000004">
      <c r="B237" t="s">
        <v>2346</v>
      </c>
      <c r="C237" t="s">
        <v>740</v>
      </c>
      <c r="D237">
        <v>8</v>
      </c>
      <c r="E237" s="2">
        <f t="shared" si="4"/>
        <v>0.23529411764705882</v>
      </c>
      <c r="F237" t="s">
        <v>276</v>
      </c>
      <c r="G237" t="s">
        <v>3725</v>
      </c>
      <c r="H237">
        <v>6</v>
      </c>
      <c r="I237" t="s">
        <v>2121</v>
      </c>
      <c r="J237" t="s">
        <v>2329</v>
      </c>
      <c r="K237" t="s">
        <v>2462</v>
      </c>
    </row>
    <row r="238" spans="2:11" x14ac:dyDescent="0.55000000000000004">
      <c r="B238" t="s">
        <v>2346</v>
      </c>
      <c r="C238" t="s">
        <v>740</v>
      </c>
      <c r="D238">
        <v>9</v>
      </c>
      <c r="E238" s="2">
        <f t="shared" si="4"/>
        <v>0.26470588235294118</v>
      </c>
      <c r="F238" t="s">
        <v>262</v>
      </c>
      <c r="G238" t="s">
        <v>3723</v>
      </c>
      <c r="H238">
        <v>7</v>
      </c>
      <c r="I238" t="s">
        <v>2121</v>
      </c>
      <c r="J238" t="s">
        <v>751</v>
      </c>
      <c r="K238" t="s">
        <v>2463</v>
      </c>
    </row>
    <row r="239" spans="2:11" x14ac:dyDescent="0.55000000000000004">
      <c r="B239" t="s">
        <v>2346</v>
      </c>
      <c r="C239" t="s">
        <v>740</v>
      </c>
      <c r="D239">
        <v>10</v>
      </c>
      <c r="E239" s="2">
        <f t="shared" si="4"/>
        <v>0.29411764705882354</v>
      </c>
      <c r="F239" t="s">
        <v>510</v>
      </c>
      <c r="G239" s="4" t="s">
        <v>3722</v>
      </c>
      <c r="H239">
        <v>8</v>
      </c>
      <c r="I239" t="s">
        <v>2121</v>
      </c>
      <c r="J239" t="s">
        <v>761</v>
      </c>
      <c r="K239" t="s">
        <v>2464</v>
      </c>
    </row>
    <row r="240" spans="2:11" x14ac:dyDescent="0.55000000000000004">
      <c r="B240" t="s">
        <v>2346</v>
      </c>
      <c r="C240" t="s">
        <v>740</v>
      </c>
      <c r="D240">
        <v>11</v>
      </c>
      <c r="E240" s="2">
        <f t="shared" si="4"/>
        <v>0.3235294117647059</v>
      </c>
      <c r="F240" t="s">
        <v>252</v>
      </c>
      <c r="G240" t="s">
        <v>3725</v>
      </c>
      <c r="H240">
        <v>9</v>
      </c>
      <c r="I240" t="s">
        <v>2121</v>
      </c>
      <c r="J240" t="s">
        <v>767</v>
      </c>
      <c r="K240" t="s">
        <v>2465</v>
      </c>
    </row>
    <row r="241" spans="2:11" x14ac:dyDescent="0.55000000000000004">
      <c r="B241" t="s">
        <v>2346</v>
      </c>
      <c r="C241" t="s">
        <v>740</v>
      </c>
      <c r="D241">
        <v>12</v>
      </c>
      <c r="E241" s="2">
        <f t="shared" si="4"/>
        <v>0.35294117647058826</v>
      </c>
      <c r="F241" t="s">
        <v>252</v>
      </c>
      <c r="G241" t="s">
        <v>3725</v>
      </c>
      <c r="J241" t="s">
        <v>755</v>
      </c>
      <c r="K241" t="s">
        <v>2466</v>
      </c>
    </row>
    <row r="242" spans="2:11" x14ac:dyDescent="0.55000000000000004">
      <c r="B242" t="s">
        <v>2346</v>
      </c>
      <c r="C242" t="s">
        <v>740</v>
      </c>
      <c r="D242">
        <v>13</v>
      </c>
      <c r="E242" s="2">
        <f t="shared" si="4"/>
        <v>0.38235294117647056</v>
      </c>
      <c r="F242" t="s">
        <v>474</v>
      </c>
      <c r="G242" t="s">
        <v>3725</v>
      </c>
      <c r="H242">
        <v>10</v>
      </c>
      <c r="I242" t="s">
        <v>3725</v>
      </c>
      <c r="J242" t="s">
        <v>1260</v>
      </c>
      <c r="K242" t="s">
        <v>2467</v>
      </c>
    </row>
    <row r="243" spans="2:11" x14ac:dyDescent="0.55000000000000004">
      <c r="B243" t="s">
        <v>2346</v>
      </c>
      <c r="C243" t="s">
        <v>740</v>
      </c>
      <c r="D243">
        <v>14</v>
      </c>
      <c r="E243" s="2">
        <f t="shared" si="4"/>
        <v>0.41176470588235292</v>
      </c>
      <c r="F243" t="s">
        <v>315</v>
      </c>
      <c r="G243" t="s">
        <v>3725</v>
      </c>
      <c r="H243">
        <v>11</v>
      </c>
      <c r="I243" t="s">
        <v>2122</v>
      </c>
      <c r="J243" t="s">
        <v>1261</v>
      </c>
      <c r="K243" t="s">
        <v>2468</v>
      </c>
    </row>
    <row r="244" spans="2:11" x14ac:dyDescent="0.55000000000000004">
      <c r="B244" t="s">
        <v>2346</v>
      </c>
      <c r="C244" t="s">
        <v>740</v>
      </c>
      <c r="D244">
        <v>15</v>
      </c>
      <c r="E244" s="2">
        <f t="shared" si="4"/>
        <v>0.44117647058823528</v>
      </c>
      <c r="F244" t="s">
        <v>614</v>
      </c>
      <c r="G244" t="s">
        <v>3725</v>
      </c>
      <c r="H244">
        <v>12</v>
      </c>
      <c r="I244" t="s">
        <v>2122</v>
      </c>
      <c r="J244" t="s">
        <v>759</v>
      </c>
      <c r="K244" t="s">
        <v>2469</v>
      </c>
    </row>
    <row r="245" spans="2:11" x14ac:dyDescent="0.55000000000000004">
      <c r="B245" t="s">
        <v>2346</v>
      </c>
      <c r="C245" t="s">
        <v>740</v>
      </c>
      <c r="D245">
        <v>16</v>
      </c>
      <c r="E245" s="2">
        <f t="shared" si="4"/>
        <v>0.47058823529411764</v>
      </c>
      <c r="F245" t="s">
        <v>418</v>
      </c>
      <c r="G245" t="s">
        <v>3721</v>
      </c>
      <c r="H245">
        <v>13</v>
      </c>
      <c r="I245" t="s">
        <v>3757</v>
      </c>
      <c r="J245" t="s">
        <v>2330</v>
      </c>
      <c r="K245" t="s">
        <v>2470</v>
      </c>
    </row>
    <row r="246" spans="2:11" x14ac:dyDescent="0.55000000000000004">
      <c r="B246" t="s">
        <v>2346</v>
      </c>
      <c r="C246" t="s">
        <v>740</v>
      </c>
      <c r="D246">
        <v>17</v>
      </c>
      <c r="E246" s="2">
        <f t="shared" si="4"/>
        <v>0.5</v>
      </c>
      <c r="F246" t="s">
        <v>291</v>
      </c>
      <c r="G246" t="s">
        <v>3722</v>
      </c>
      <c r="H246">
        <v>14</v>
      </c>
      <c r="I246" t="s">
        <v>3722</v>
      </c>
      <c r="J246" t="s">
        <v>2471</v>
      </c>
      <c r="K246" t="s">
        <v>2472</v>
      </c>
    </row>
    <row r="247" spans="2:11" x14ac:dyDescent="0.55000000000000004">
      <c r="B247" t="s">
        <v>2346</v>
      </c>
      <c r="C247" t="s">
        <v>740</v>
      </c>
      <c r="D247">
        <v>18</v>
      </c>
      <c r="E247" s="2">
        <f t="shared" si="4"/>
        <v>0.52941176470588236</v>
      </c>
      <c r="F247" t="s">
        <v>418</v>
      </c>
      <c r="G247" t="s">
        <v>3721</v>
      </c>
      <c r="J247" t="s">
        <v>2473</v>
      </c>
      <c r="K247" t="s">
        <v>2474</v>
      </c>
    </row>
    <row r="248" spans="2:11" x14ac:dyDescent="0.55000000000000004">
      <c r="B248" t="s">
        <v>2346</v>
      </c>
      <c r="C248" t="s">
        <v>740</v>
      </c>
      <c r="D248">
        <v>19</v>
      </c>
      <c r="E248" s="2">
        <f t="shared" si="4"/>
        <v>0.55882352941176472</v>
      </c>
      <c r="F248" t="s">
        <v>305</v>
      </c>
      <c r="G248" t="s">
        <v>3723</v>
      </c>
      <c r="J248" t="s">
        <v>1265</v>
      </c>
      <c r="K248" t="s">
        <v>2475</v>
      </c>
    </row>
    <row r="249" spans="2:11" x14ac:dyDescent="0.55000000000000004">
      <c r="B249" t="s">
        <v>2346</v>
      </c>
      <c r="C249" t="s">
        <v>740</v>
      </c>
      <c r="D249">
        <v>20</v>
      </c>
      <c r="E249" s="2">
        <f t="shared" si="4"/>
        <v>0.58823529411764708</v>
      </c>
      <c r="F249" t="s">
        <v>291</v>
      </c>
      <c r="G249" t="s">
        <v>3722</v>
      </c>
      <c r="J249" t="s">
        <v>1163</v>
      </c>
      <c r="K249" t="s">
        <v>2476</v>
      </c>
    </row>
    <row r="250" spans="2:11" x14ac:dyDescent="0.55000000000000004">
      <c r="B250" t="s">
        <v>2346</v>
      </c>
      <c r="C250" t="s">
        <v>740</v>
      </c>
      <c r="D250">
        <v>21</v>
      </c>
      <c r="E250" s="2">
        <f t="shared" si="4"/>
        <v>0.61764705882352944</v>
      </c>
      <c r="F250" t="s">
        <v>305</v>
      </c>
      <c r="G250" t="s">
        <v>3723</v>
      </c>
      <c r="J250" t="s">
        <v>809</v>
      </c>
      <c r="K250" t="s">
        <v>2477</v>
      </c>
    </row>
    <row r="251" spans="2:11" x14ac:dyDescent="0.55000000000000004">
      <c r="B251" t="s">
        <v>2346</v>
      </c>
      <c r="C251" t="s">
        <v>740</v>
      </c>
      <c r="D251">
        <v>22</v>
      </c>
      <c r="E251" s="2">
        <f t="shared" si="4"/>
        <v>0.6470588235294118</v>
      </c>
      <c r="F251" t="s">
        <v>1088</v>
      </c>
      <c r="G251" t="s">
        <v>3726</v>
      </c>
      <c r="H251">
        <v>16</v>
      </c>
      <c r="I251" t="s">
        <v>3726</v>
      </c>
      <c r="J251" t="s">
        <v>1312</v>
      </c>
      <c r="K251" t="s">
        <v>2478</v>
      </c>
    </row>
    <row r="252" spans="2:11" x14ac:dyDescent="0.55000000000000004">
      <c r="B252" t="s">
        <v>2346</v>
      </c>
      <c r="C252" t="s">
        <v>740</v>
      </c>
      <c r="D252">
        <v>23</v>
      </c>
      <c r="E252" s="2">
        <f t="shared" si="4"/>
        <v>0.67647058823529416</v>
      </c>
      <c r="F252" t="s">
        <v>614</v>
      </c>
      <c r="G252" t="s">
        <v>3725</v>
      </c>
      <c r="J252" t="s">
        <v>777</v>
      </c>
      <c r="K252" t="s">
        <v>2479</v>
      </c>
    </row>
    <row r="253" spans="2:11" x14ac:dyDescent="0.55000000000000004">
      <c r="B253" t="s">
        <v>2346</v>
      </c>
      <c r="C253" t="s">
        <v>740</v>
      </c>
      <c r="D253">
        <v>24</v>
      </c>
      <c r="E253" s="2">
        <f t="shared" si="4"/>
        <v>0.70588235294117652</v>
      </c>
      <c r="F253" t="s">
        <v>252</v>
      </c>
      <c r="G253" t="s">
        <v>3725</v>
      </c>
      <c r="J253" t="s">
        <v>771</v>
      </c>
      <c r="K253" t="s">
        <v>2480</v>
      </c>
    </row>
    <row r="254" spans="2:11" x14ac:dyDescent="0.55000000000000004">
      <c r="B254" t="s">
        <v>2346</v>
      </c>
      <c r="C254" t="s">
        <v>740</v>
      </c>
      <c r="D254">
        <v>25</v>
      </c>
      <c r="E254" s="2">
        <f t="shared" si="4"/>
        <v>0.73529411764705888</v>
      </c>
      <c r="F254" t="s">
        <v>1088</v>
      </c>
      <c r="G254" t="s">
        <v>3726</v>
      </c>
      <c r="J254" t="s">
        <v>1313</v>
      </c>
      <c r="K254" t="s">
        <v>2481</v>
      </c>
    </row>
    <row r="255" spans="2:11" x14ac:dyDescent="0.55000000000000004">
      <c r="B255" s="5" t="s">
        <v>2346</v>
      </c>
      <c r="C255" s="5" t="s">
        <v>740</v>
      </c>
      <c r="D255" s="5">
        <v>26</v>
      </c>
      <c r="E255" s="6">
        <f t="shared" si="4"/>
        <v>0.76470588235294112</v>
      </c>
      <c r="F255" s="5" t="s">
        <v>310</v>
      </c>
      <c r="G255" s="5" t="s">
        <v>3726</v>
      </c>
      <c r="H255" s="5">
        <v>17</v>
      </c>
      <c r="I255" s="5" t="s">
        <v>2122</v>
      </c>
      <c r="J255" s="8" t="s">
        <v>3391</v>
      </c>
      <c r="K255" s="8" t="s">
        <v>2482</v>
      </c>
    </row>
    <row r="256" spans="2:11" x14ac:dyDescent="0.55000000000000004">
      <c r="B256" t="s">
        <v>2346</v>
      </c>
      <c r="C256" t="s">
        <v>740</v>
      </c>
      <c r="D256">
        <v>27</v>
      </c>
      <c r="E256" s="2">
        <f t="shared" si="4"/>
        <v>0.79411764705882348</v>
      </c>
      <c r="F256" t="s">
        <v>1088</v>
      </c>
      <c r="G256" t="s">
        <v>3726</v>
      </c>
      <c r="J256" t="s">
        <v>1314</v>
      </c>
      <c r="K256" t="s">
        <v>2483</v>
      </c>
    </row>
    <row r="257" spans="2:11" x14ac:dyDescent="0.55000000000000004">
      <c r="B257" t="s">
        <v>2346</v>
      </c>
      <c r="C257" t="s">
        <v>740</v>
      </c>
      <c r="D257">
        <v>28</v>
      </c>
      <c r="E257" s="2">
        <f t="shared" si="4"/>
        <v>0.82352941176470584</v>
      </c>
      <c r="F257" t="s">
        <v>418</v>
      </c>
      <c r="G257" t="s">
        <v>3721</v>
      </c>
      <c r="J257" t="s">
        <v>2484</v>
      </c>
      <c r="K257" t="s">
        <v>2485</v>
      </c>
    </row>
    <row r="258" spans="2:11" x14ac:dyDescent="0.55000000000000004">
      <c r="B258" t="s">
        <v>2346</v>
      </c>
      <c r="C258" t="s">
        <v>740</v>
      </c>
      <c r="D258">
        <v>29</v>
      </c>
      <c r="E258" s="2">
        <f t="shared" si="4"/>
        <v>0.8529411764705882</v>
      </c>
      <c r="F258" t="s">
        <v>1088</v>
      </c>
      <c r="G258" t="s">
        <v>3726</v>
      </c>
      <c r="J258" t="s">
        <v>1315</v>
      </c>
      <c r="K258" t="s">
        <v>2486</v>
      </c>
    </row>
    <row r="259" spans="2:11" x14ac:dyDescent="0.55000000000000004">
      <c r="B259" t="s">
        <v>2346</v>
      </c>
      <c r="C259" t="s">
        <v>740</v>
      </c>
      <c r="D259">
        <v>30</v>
      </c>
      <c r="E259" s="2">
        <f t="shared" si="4"/>
        <v>0.88235294117647056</v>
      </c>
      <c r="F259" t="s">
        <v>418</v>
      </c>
      <c r="G259" t="s">
        <v>3721</v>
      </c>
      <c r="J259" t="s">
        <v>783</v>
      </c>
      <c r="K259" t="s">
        <v>2487</v>
      </c>
    </row>
    <row r="260" spans="2:11" x14ac:dyDescent="0.55000000000000004">
      <c r="B260" t="s">
        <v>2346</v>
      </c>
      <c r="C260" t="s">
        <v>740</v>
      </c>
      <c r="D260">
        <v>31</v>
      </c>
      <c r="E260" s="2">
        <f t="shared" si="4"/>
        <v>0.91176470588235292</v>
      </c>
      <c r="F260" t="s">
        <v>504</v>
      </c>
      <c r="G260" t="s">
        <v>3721</v>
      </c>
      <c r="H260">
        <v>18</v>
      </c>
      <c r="I260" t="s">
        <v>3758</v>
      </c>
      <c r="J260" t="s">
        <v>1316</v>
      </c>
      <c r="K260" t="s">
        <v>2488</v>
      </c>
    </row>
    <row r="261" spans="2:11" x14ac:dyDescent="0.55000000000000004">
      <c r="B261" t="s">
        <v>2346</v>
      </c>
      <c r="C261" t="s">
        <v>740</v>
      </c>
      <c r="D261">
        <v>32</v>
      </c>
      <c r="E261" s="2">
        <f t="shared" si="4"/>
        <v>0.94117647058823528</v>
      </c>
      <c r="F261" t="s">
        <v>418</v>
      </c>
      <c r="G261" t="s">
        <v>3721</v>
      </c>
      <c r="J261" t="s">
        <v>2489</v>
      </c>
      <c r="K261" t="s">
        <v>2490</v>
      </c>
    </row>
    <row r="262" spans="2:11" x14ac:dyDescent="0.55000000000000004">
      <c r="B262" t="s">
        <v>2346</v>
      </c>
      <c r="C262" t="s">
        <v>740</v>
      </c>
      <c r="D262">
        <v>33</v>
      </c>
      <c r="E262" s="2">
        <f t="shared" si="4"/>
        <v>0.97058823529411764</v>
      </c>
      <c r="F262" t="s">
        <v>504</v>
      </c>
      <c r="G262" t="s">
        <v>3721</v>
      </c>
      <c r="J262" t="s">
        <v>2305</v>
      </c>
      <c r="K262" t="s">
        <v>2491</v>
      </c>
    </row>
    <row r="263" spans="2:11" x14ac:dyDescent="0.55000000000000004">
      <c r="B263" t="s">
        <v>2346</v>
      </c>
      <c r="C263" t="s">
        <v>740</v>
      </c>
      <c r="D263">
        <v>34</v>
      </c>
      <c r="E263" s="2">
        <f t="shared" si="4"/>
        <v>1</v>
      </c>
      <c r="F263" t="s">
        <v>504</v>
      </c>
      <c r="G263" t="s">
        <v>3721</v>
      </c>
      <c r="J263" t="s">
        <v>2492</v>
      </c>
      <c r="K263" t="s">
        <v>2493</v>
      </c>
    </row>
    <row r="264" spans="2:11" x14ac:dyDescent="0.55000000000000004">
      <c r="B264" t="s">
        <v>2501</v>
      </c>
      <c r="C264" t="s">
        <v>646</v>
      </c>
      <c r="D264">
        <v>1</v>
      </c>
      <c r="E264" s="2">
        <f>D264/85</f>
        <v>1.1764705882352941E-2</v>
      </c>
      <c r="F264" t="s">
        <v>315</v>
      </c>
      <c r="G264" t="s">
        <v>3725</v>
      </c>
      <c r="H264">
        <v>1</v>
      </c>
      <c r="I264" t="s">
        <v>2121</v>
      </c>
      <c r="J264" t="s">
        <v>2502</v>
      </c>
    </row>
    <row r="265" spans="2:11" x14ac:dyDescent="0.55000000000000004">
      <c r="B265" t="s">
        <v>2501</v>
      </c>
      <c r="C265" t="s">
        <v>646</v>
      </c>
      <c r="D265">
        <v>2</v>
      </c>
      <c r="E265" s="2">
        <f t="shared" ref="E265:E328" si="5">D265/85</f>
        <v>2.3529411764705882E-2</v>
      </c>
      <c r="F265" t="s">
        <v>348</v>
      </c>
      <c r="G265" t="s">
        <v>3725</v>
      </c>
      <c r="H265">
        <v>2</v>
      </c>
      <c r="I265" t="s">
        <v>2121</v>
      </c>
      <c r="J265" t="s">
        <v>2503</v>
      </c>
    </row>
    <row r="266" spans="2:11" x14ac:dyDescent="0.55000000000000004">
      <c r="B266" t="s">
        <v>2501</v>
      </c>
      <c r="C266" t="s">
        <v>646</v>
      </c>
      <c r="D266">
        <v>3</v>
      </c>
      <c r="E266" s="2">
        <f t="shared" si="5"/>
        <v>3.5294117647058823E-2</v>
      </c>
      <c r="F266" t="s">
        <v>378</v>
      </c>
      <c r="G266" t="s">
        <v>3725</v>
      </c>
      <c r="H266">
        <v>3</v>
      </c>
      <c r="I266" t="s">
        <v>2121</v>
      </c>
      <c r="J266" t="s">
        <v>2504</v>
      </c>
    </row>
    <row r="267" spans="2:11" x14ac:dyDescent="0.55000000000000004">
      <c r="B267" t="s">
        <v>2501</v>
      </c>
      <c r="C267" t="s">
        <v>646</v>
      </c>
      <c r="D267">
        <v>4</v>
      </c>
      <c r="E267" s="2">
        <f t="shared" si="5"/>
        <v>4.7058823529411764E-2</v>
      </c>
      <c r="F267" t="s">
        <v>474</v>
      </c>
      <c r="G267" t="s">
        <v>3725</v>
      </c>
      <c r="H267">
        <v>4</v>
      </c>
      <c r="I267" t="s">
        <v>2121</v>
      </c>
      <c r="J267" t="s">
        <v>2505</v>
      </c>
    </row>
    <row r="268" spans="2:11" x14ac:dyDescent="0.55000000000000004">
      <c r="B268" t="s">
        <v>2501</v>
      </c>
      <c r="C268" t="s">
        <v>646</v>
      </c>
      <c r="D268">
        <v>5</v>
      </c>
      <c r="E268" s="2">
        <f t="shared" si="5"/>
        <v>5.8823529411764705E-2</v>
      </c>
      <c r="F268" t="s">
        <v>307</v>
      </c>
      <c r="G268" t="s">
        <v>3725</v>
      </c>
      <c r="H268">
        <v>5</v>
      </c>
      <c r="I268" t="s">
        <v>2121</v>
      </c>
      <c r="J268" t="s">
        <v>2506</v>
      </c>
    </row>
    <row r="269" spans="2:11" x14ac:dyDescent="0.55000000000000004">
      <c r="B269" t="s">
        <v>2501</v>
      </c>
      <c r="C269" t="s">
        <v>646</v>
      </c>
      <c r="D269">
        <v>6</v>
      </c>
      <c r="E269" s="2">
        <f t="shared" si="5"/>
        <v>7.0588235294117646E-2</v>
      </c>
      <c r="F269" t="s">
        <v>276</v>
      </c>
      <c r="G269" t="s">
        <v>3725</v>
      </c>
      <c r="H269">
        <v>6</v>
      </c>
      <c r="I269" t="s">
        <v>2121</v>
      </c>
      <c r="J269" t="s">
        <v>2507</v>
      </c>
    </row>
    <row r="270" spans="2:11" x14ac:dyDescent="0.55000000000000004">
      <c r="B270" t="s">
        <v>2501</v>
      </c>
      <c r="C270" t="s">
        <v>646</v>
      </c>
      <c r="D270">
        <v>7</v>
      </c>
      <c r="E270" s="2">
        <f t="shared" si="5"/>
        <v>8.2352941176470587E-2</v>
      </c>
      <c r="F270" t="s">
        <v>256</v>
      </c>
      <c r="G270" t="s">
        <v>3725</v>
      </c>
      <c r="H270">
        <v>7</v>
      </c>
      <c r="I270" t="s">
        <v>2121</v>
      </c>
      <c r="J270" t="s">
        <v>2508</v>
      </c>
    </row>
    <row r="271" spans="2:11" x14ac:dyDescent="0.55000000000000004">
      <c r="B271" t="s">
        <v>2501</v>
      </c>
      <c r="C271" t="s">
        <v>646</v>
      </c>
      <c r="D271">
        <v>8</v>
      </c>
      <c r="E271" s="2">
        <f t="shared" si="5"/>
        <v>9.4117647058823528E-2</v>
      </c>
      <c r="F271" t="s">
        <v>256</v>
      </c>
      <c r="G271" t="s">
        <v>3725</v>
      </c>
      <c r="J271" t="s">
        <v>2509</v>
      </c>
    </row>
    <row r="272" spans="2:11" x14ac:dyDescent="0.55000000000000004">
      <c r="B272" t="s">
        <v>2501</v>
      </c>
      <c r="C272" t="s">
        <v>646</v>
      </c>
      <c r="D272">
        <v>9</v>
      </c>
      <c r="E272" s="2">
        <f t="shared" si="5"/>
        <v>0.10588235294117647</v>
      </c>
      <c r="F272" t="s">
        <v>276</v>
      </c>
      <c r="G272" t="s">
        <v>3725</v>
      </c>
      <c r="H272">
        <v>8</v>
      </c>
      <c r="I272" t="s">
        <v>2121</v>
      </c>
      <c r="J272" t="s">
        <v>2510</v>
      </c>
    </row>
    <row r="273" spans="2:10" x14ac:dyDescent="0.55000000000000004">
      <c r="B273" t="s">
        <v>2501</v>
      </c>
      <c r="C273" t="s">
        <v>646</v>
      </c>
      <c r="D273">
        <v>10</v>
      </c>
      <c r="E273" s="2">
        <f t="shared" si="5"/>
        <v>0.11764705882352941</v>
      </c>
      <c r="F273" t="s">
        <v>418</v>
      </c>
      <c r="G273" t="s">
        <v>3721</v>
      </c>
      <c r="H273">
        <v>9</v>
      </c>
      <c r="I273" t="s">
        <v>3757</v>
      </c>
      <c r="J273" t="s">
        <v>2511</v>
      </c>
    </row>
    <row r="274" spans="2:10" x14ac:dyDescent="0.55000000000000004">
      <c r="B274" t="s">
        <v>2501</v>
      </c>
      <c r="C274" t="s">
        <v>646</v>
      </c>
      <c r="D274">
        <v>11</v>
      </c>
      <c r="E274" s="2">
        <f t="shared" si="5"/>
        <v>0.12941176470588237</v>
      </c>
      <c r="F274" t="s">
        <v>296</v>
      </c>
      <c r="G274" t="s">
        <v>3725</v>
      </c>
      <c r="H274">
        <v>10</v>
      </c>
      <c r="I274" t="s">
        <v>2121</v>
      </c>
      <c r="J274" t="s">
        <v>2512</v>
      </c>
    </row>
    <row r="275" spans="2:10" x14ac:dyDescent="0.55000000000000004">
      <c r="B275" t="s">
        <v>2501</v>
      </c>
      <c r="C275" t="s">
        <v>646</v>
      </c>
      <c r="D275">
        <v>12</v>
      </c>
      <c r="E275" s="2">
        <f t="shared" si="5"/>
        <v>0.14117647058823529</v>
      </c>
      <c r="F275" t="s">
        <v>252</v>
      </c>
      <c r="G275" t="s">
        <v>3725</v>
      </c>
      <c r="H275">
        <v>11</v>
      </c>
      <c r="I275" t="s">
        <v>2121</v>
      </c>
      <c r="J275" t="s">
        <v>2513</v>
      </c>
    </row>
    <row r="276" spans="2:10" x14ac:dyDescent="0.55000000000000004">
      <c r="B276" t="s">
        <v>2501</v>
      </c>
      <c r="C276" t="s">
        <v>646</v>
      </c>
      <c r="D276">
        <v>13</v>
      </c>
      <c r="E276" s="2">
        <f t="shared" si="5"/>
        <v>0.15294117647058825</v>
      </c>
      <c r="F276" t="s">
        <v>305</v>
      </c>
      <c r="G276" t="s">
        <v>3723</v>
      </c>
      <c r="H276">
        <v>12</v>
      </c>
      <c r="I276" t="s">
        <v>2121</v>
      </c>
      <c r="J276" t="s">
        <v>2514</v>
      </c>
    </row>
    <row r="277" spans="2:10" x14ac:dyDescent="0.55000000000000004">
      <c r="B277" t="s">
        <v>2501</v>
      </c>
      <c r="C277" t="s">
        <v>646</v>
      </c>
      <c r="D277">
        <v>14</v>
      </c>
      <c r="E277" s="2">
        <f t="shared" si="5"/>
        <v>0.16470588235294117</v>
      </c>
      <c r="F277" t="s">
        <v>418</v>
      </c>
      <c r="G277" t="s">
        <v>3721</v>
      </c>
      <c r="J277" t="s">
        <v>2515</v>
      </c>
    </row>
    <row r="278" spans="2:10" x14ac:dyDescent="0.55000000000000004">
      <c r="B278" t="s">
        <v>2501</v>
      </c>
      <c r="C278" t="s">
        <v>646</v>
      </c>
      <c r="D278">
        <v>15</v>
      </c>
      <c r="E278" s="2">
        <f t="shared" si="5"/>
        <v>0.17647058823529413</v>
      </c>
      <c r="F278" t="s">
        <v>504</v>
      </c>
      <c r="G278" t="s">
        <v>3721</v>
      </c>
      <c r="H278">
        <v>13</v>
      </c>
      <c r="I278" t="s">
        <v>2121</v>
      </c>
      <c r="J278" t="s">
        <v>2516</v>
      </c>
    </row>
    <row r="279" spans="2:10" x14ac:dyDescent="0.55000000000000004">
      <c r="B279" t="s">
        <v>2501</v>
      </c>
      <c r="C279" t="s">
        <v>646</v>
      </c>
      <c r="D279">
        <v>16</v>
      </c>
      <c r="E279" s="2">
        <f t="shared" si="5"/>
        <v>0.18823529411764706</v>
      </c>
      <c r="F279" t="s">
        <v>252</v>
      </c>
      <c r="G279" t="s">
        <v>3725</v>
      </c>
      <c r="J279" t="s">
        <v>2517</v>
      </c>
    </row>
    <row r="280" spans="2:10" x14ac:dyDescent="0.55000000000000004">
      <c r="B280" t="s">
        <v>2501</v>
      </c>
      <c r="C280" t="s">
        <v>646</v>
      </c>
      <c r="D280">
        <v>17</v>
      </c>
      <c r="E280" s="2">
        <f t="shared" si="5"/>
        <v>0.2</v>
      </c>
      <c r="F280" t="s">
        <v>276</v>
      </c>
      <c r="G280" t="s">
        <v>3725</v>
      </c>
      <c r="J280" t="s">
        <v>2518</v>
      </c>
    </row>
    <row r="281" spans="2:10" x14ac:dyDescent="0.55000000000000004">
      <c r="B281" t="s">
        <v>2501</v>
      </c>
      <c r="C281" t="s">
        <v>646</v>
      </c>
      <c r="D281">
        <v>18</v>
      </c>
      <c r="E281" s="2">
        <f t="shared" si="5"/>
        <v>0.21176470588235294</v>
      </c>
      <c r="F281" t="s">
        <v>305</v>
      </c>
      <c r="G281" t="s">
        <v>3723</v>
      </c>
      <c r="J281" t="s">
        <v>2519</v>
      </c>
    </row>
    <row r="282" spans="2:10" x14ac:dyDescent="0.55000000000000004">
      <c r="B282" t="s">
        <v>2501</v>
      </c>
      <c r="C282" t="s">
        <v>646</v>
      </c>
      <c r="D282">
        <v>19</v>
      </c>
      <c r="E282" s="2">
        <f t="shared" si="5"/>
        <v>0.22352941176470589</v>
      </c>
      <c r="F282" t="s">
        <v>282</v>
      </c>
      <c r="G282" t="s">
        <v>3725</v>
      </c>
      <c r="H282">
        <v>14</v>
      </c>
      <c r="I282" t="s">
        <v>2121</v>
      </c>
      <c r="J282" t="s">
        <v>2520</v>
      </c>
    </row>
    <row r="283" spans="2:10" x14ac:dyDescent="0.55000000000000004">
      <c r="B283" t="s">
        <v>2501</v>
      </c>
      <c r="C283" t="s">
        <v>646</v>
      </c>
      <c r="D283">
        <v>20</v>
      </c>
      <c r="E283" s="2">
        <f t="shared" si="5"/>
        <v>0.23529411764705882</v>
      </c>
      <c r="F283" t="s">
        <v>264</v>
      </c>
      <c r="G283" t="s">
        <v>3725</v>
      </c>
      <c r="H283">
        <v>15</v>
      </c>
      <c r="I283" t="s">
        <v>2121</v>
      </c>
      <c r="J283" t="s">
        <v>2521</v>
      </c>
    </row>
    <row r="284" spans="2:10" x14ac:dyDescent="0.55000000000000004">
      <c r="B284" t="s">
        <v>2501</v>
      </c>
      <c r="C284" t="s">
        <v>646</v>
      </c>
      <c r="D284">
        <v>21</v>
      </c>
      <c r="E284" s="2">
        <f t="shared" si="5"/>
        <v>0.24705882352941178</v>
      </c>
      <c r="F284" t="s">
        <v>305</v>
      </c>
      <c r="G284" t="s">
        <v>3723</v>
      </c>
      <c r="J284" t="s">
        <v>2522</v>
      </c>
    </row>
    <row r="285" spans="2:10" x14ac:dyDescent="0.55000000000000004">
      <c r="B285" t="s">
        <v>2501</v>
      </c>
      <c r="C285" t="s">
        <v>646</v>
      </c>
      <c r="D285">
        <v>22</v>
      </c>
      <c r="E285" s="2">
        <f t="shared" si="5"/>
        <v>0.25882352941176473</v>
      </c>
      <c r="F285" t="s">
        <v>315</v>
      </c>
      <c r="G285" t="s">
        <v>3725</v>
      </c>
      <c r="J285" t="s">
        <v>2523</v>
      </c>
    </row>
    <row r="286" spans="2:10" x14ac:dyDescent="0.55000000000000004">
      <c r="B286" t="s">
        <v>2501</v>
      </c>
      <c r="C286" t="s">
        <v>646</v>
      </c>
      <c r="D286">
        <v>23</v>
      </c>
      <c r="E286" s="2">
        <f t="shared" si="5"/>
        <v>0.27058823529411763</v>
      </c>
      <c r="F286" t="s">
        <v>510</v>
      </c>
      <c r="G286" s="4" t="s">
        <v>3722</v>
      </c>
      <c r="H286">
        <v>16</v>
      </c>
      <c r="I286" t="s">
        <v>2121</v>
      </c>
      <c r="J286" t="s">
        <v>2524</v>
      </c>
    </row>
    <row r="287" spans="2:10" x14ac:dyDescent="0.55000000000000004">
      <c r="B287" t="s">
        <v>2501</v>
      </c>
      <c r="C287" t="s">
        <v>646</v>
      </c>
      <c r="D287">
        <v>24</v>
      </c>
      <c r="E287" s="2">
        <f t="shared" si="5"/>
        <v>0.28235294117647058</v>
      </c>
      <c r="F287" t="s">
        <v>264</v>
      </c>
      <c r="G287" t="s">
        <v>3725</v>
      </c>
      <c r="J287" t="s">
        <v>2525</v>
      </c>
    </row>
    <row r="288" spans="2:10" x14ac:dyDescent="0.55000000000000004">
      <c r="B288" t="s">
        <v>2501</v>
      </c>
      <c r="C288" t="s">
        <v>646</v>
      </c>
      <c r="D288">
        <v>25</v>
      </c>
      <c r="E288" s="2">
        <f t="shared" si="5"/>
        <v>0.29411764705882354</v>
      </c>
      <c r="F288" t="s">
        <v>274</v>
      </c>
      <c r="G288" t="s">
        <v>3725</v>
      </c>
      <c r="H288">
        <v>17</v>
      </c>
      <c r="I288" t="s">
        <v>2121</v>
      </c>
      <c r="J288" t="s">
        <v>2526</v>
      </c>
    </row>
    <row r="289" spans="2:10" x14ac:dyDescent="0.55000000000000004">
      <c r="B289" t="s">
        <v>2501</v>
      </c>
      <c r="C289" t="s">
        <v>646</v>
      </c>
      <c r="D289">
        <v>26</v>
      </c>
      <c r="E289" s="2">
        <f t="shared" si="5"/>
        <v>0.30588235294117649</v>
      </c>
      <c r="F289" t="s">
        <v>305</v>
      </c>
      <c r="G289" t="s">
        <v>3723</v>
      </c>
      <c r="J289" t="s">
        <v>2527</v>
      </c>
    </row>
    <row r="290" spans="2:10" x14ac:dyDescent="0.55000000000000004">
      <c r="B290" t="s">
        <v>2501</v>
      </c>
      <c r="C290" t="s">
        <v>646</v>
      </c>
      <c r="D290">
        <v>27</v>
      </c>
      <c r="E290" s="2">
        <f t="shared" si="5"/>
        <v>0.31764705882352939</v>
      </c>
      <c r="F290" t="s">
        <v>258</v>
      </c>
      <c r="G290" t="s">
        <v>3725</v>
      </c>
      <c r="H290">
        <v>18</v>
      </c>
      <c r="I290" t="s">
        <v>2125</v>
      </c>
      <c r="J290" t="s">
        <v>2528</v>
      </c>
    </row>
    <row r="291" spans="2:10" x14ac:dyDescent="0.55000000000000004">
      <c r="B291" t="s">
        <v>2501</v>
      </c>
      <c r="C291" t="s">
        <v>646</v>
      </c>
      <c r="D291">
        <v>28</v>
      </c>
      <c r="E291" s="2">
        <f t="shared" si="5"/>
        <v>0.32941176470588235</v>
      </c>
      <c r="F291" t="s">
        <v>418</v>
      </c>
      <c r="G291" t="s">
        <v>3721</v>
      </c>
      <c r="J291" t="s">
        <v>2529</v>
      </c>
    </row>
    <row r="292" spans="2:10" x14ac:dyDescent="0.55000000000000004">
      <c r="B292" t="s">
        <v>2501</v>
      </c>
      <c r="C292" t="s">
        <v>646</v>
      </c>
      <c r="D292">
        <v>29</v>
      </c>
      <c r="E292" s="2">
        <f t="shared" si="5"/>
        <v>0.3411764705882353</v>
      </c>
      <c r="F292" t="s">
        <v>252</v>
      </c>
      <c r="G292" t="s">
        <v>3725</v>
      </c>
      <c r="J292" t="s">
        <v>2530</v>
      </c>
    </row>
    <row r="293" spans="2:10" x14ac:dyDescent="0.55000000000000004">
      <c r="B293" t="s">
        <v>2501</v>
      </c>
      <c r="C293" t="s">
        <v>646</v>
      </c>
      <c r="D293">
        <v>30</v>
      </c>
      <c r="E293" s="2">
        <f t="shared" si="5"/>
        <v>0.35294117647058826</v>
      </c>
      <c r="F293" t="s">
        <v>313</v>
      </c>
      <c r="G293" t="s">
        <v>3725</v>
      </c>
      <c r="H293">
        <v>19</v>
      </c>
      <c r="I293" t="s">
        <v>2125</v>
      </c>
      <c r="J293" t="s">
        <v>2531</v>
      </c>
    </row>
    <row r="294" spans="2:10" x14ac:dyDescent="0.55000000000000004">
      <c r="B294" t="s">
        <v>2501</v>
      </c>
      <c r="C294" t="s">
        <v>646</v>
      </c>
      <c r="D294">
        <v>31</v>
      </c>
      <c r="E294" s="2">
        <f t="shared" si="5"/>
        <v>0.36470588235294116</v>
      </c>
      <c r="F294" t="s">
        <v>410</v>
      </c>
      <c r="G294" t="s">
        <v>3725</v>
      </c>
      <c r="H294">
        <v>20</v>
      </c>
      <c r="I294" t="s">
        <v>2125</v>
      </c>
      <c r="J294" t="s">
        <v>2532</v>
      </c>
    </row>
    <row r="295" spans="2:10" x14ac:dyDescent="0.55000000000000004">
      <c r="B295" t="s">
        <v>2501</v>
      </c>
      <c r="C295" t="s">
        <v>646</v>
      </c>
      <c r="D295">
        <v>32</v>
      </c>
      <c r="E295" s="2">
        <f t="shared" si="5"/>
        <v>0.37647058823529411</v>
      </c>
      <c r="F295" t="s">
        <v>269</v>
      </c>
      <c r="G295" t="s">
        <v>3725</v>
      </c>
      <c r="H295">
        <v>21</v>
      </c>
      <c r="I295" t="s">
        <v>2125</v>
      </c>
      <c r="J295" t="s">
        <v>2533</v>
      </c>
    </row>
    <row r="296" spans="2:10" x14ac:dyDescent="0.55000000000000004">
      <c r="B296" t="s">
        <v>2501</v>
      </c>
      <c r="C296" t="s">
        <v>646</v>
      </c>
      <c r="D296">
        <v>33</v>
      </c>
      <c r="E296" s="2">
        <f t="shared" si="5"/>
        <v>0.38823529411764707</v>
      </c>
      <c r="F296" t="s">
        <v>300</v>
      </c>
      <c r="G296" t="s">
        <v>3725</v>
      </c>
      <c r="H296">
        <v>22</v>
      </c>
      <c r="I296" t="s">
        <v>2125</v>
      </c>
      <c r="J296" t="s">
        <v>2534</v>
      </c>
    </row>
    <row r="297" spans="2:10" x14ac:dyDescent="0.55000000000000004">
      <c r="B297" t="s">
        <v>2501</v>
      </c>
      <c r="C297" t="s">
        <v>646</v>
      </c>
      <c r="D297">
        <v>34</v>
      </c>
      <c r="E297" s="2">
        <f t="shared" si="5"/>
        <v>0.4</v>
      </c>
      <c r="F297" t="s">
        <v>274</v>
      </c>
      <c r="G297" t="s">
        <v>3725</v>
      </c>
      <c r="J297" t="s">
        <v>2535</v>
      </c>
    </row>
    <row r="298" spans="2:10" x14ac:dyDescent="0.55000000000000004">
      <c r="B298" t="s">
        <v>2501</v>
      </c>
      <c r="C298" t="s">
        <v>646</v>
      </c>
      <c r="D298">
        <v>35</v>
      </c>
      <c r="E298" s="2">
        <f t="shared" si="5"/>
        <v>0.41176470588235292</v>
      </c>
      <c r="F298" t="s">
        <v>254</v>
      </c>
      <c r="G298" t="s">
        <v>3725</v>
      </c>
      <c r="H298">
        <v>23</v>
      </c>
      <c r="I298" t="s">
        <v>2125</v>
      </c>
      <c r="J298" t="s">
        <v>2536</v>
      </c>
    </row>
    <row r="299" spans="2:10" x14ac:dyDescent="0.55000000000000004">
      <c r="B299" t="s">
        <v>2501</v>
      </c>
      <c r="C299" t="s">
        <v>646</v>
      </c>
      <c r="D299">
        <v>36</v>
      </c>
      <c r="E299" s="2">
        <f t="shared" si="5"/>
        <v>0.42352941176470588</v>
      </c>
      <c r="F299" t="s">
        <v>378</v>
      </c>
      <c r="G299" t="s">
        <v>3725</v>
      </c>
      <c r="J299" t="s">
        <v>2537</v>
      </c>
    </row>
    <row r="300" spans="2:10" x14ac:dyDescent="0.55000000000000004">
      <c r="B300" t="s">
        <v>2501</v>
      </c>
      <c r="C300" t="s">
        <v>646</v>
      </c>
      <c r="D300">
        <v>37</v>
      </c>
      <c r="E300" s="2">
        <f t="shared" si="5"/>
        <v>0.43529411764705883</v>
      </c>
      <c r="F300" t="s">
        <v>274</v>
      </c>
      <c r="G300" t="s">
        <v>3725</v>
      </c>
      <c r="J300" t="s">
        <v>2538</v>
      </c>
    </row>
    <row r="301" spans="2:10" x14ac:dyDescent="0.55000000000000004">
      <c r="B301" t="s">
        <v>2501</v>
      </c>
      <c r="C301" t="s">
        <v>646</v>
      </c>
      <c r="D301">
        <v>38</v>
      </c>
      <c r="E301" s="2">
        <f t="shared" si="5"/>
        <v>0.44705882352941179</v>
      </c>
      <c r="F301" t="s">
        <v>394</v>
      </c>
      <c r="G301" t="s">
        <v>3725</v>
      </c>
      <c r="H301">
        <v>24</v>
      </c>
      <c r="I301" t="s">
        <v>2125</v>
      </c>
      <c r="J301" t="s">
        <v>2539</v>
      </c>
    </row>
    <row r="302" spans="2:10" x14ac:dyDescent="0.55000000000000004">
      <c r="B302" t="s">
        <v>2501</v>
      </c>
      <c r="C302" t="s">
        <v>646</v>
      </c>
      <c r="D302">
        <v>39</v>
      </c>
      <c r="E302" s="2">
        <f t="shared" si="5"/>
        <v>0.45882352941176469</v>
      </c>
      <c r="F302" t="s">
        <v>510</v>
      </c>
      <c r="G302" s="4" t="s">
        <v>3722</v>
      </c>
      <c r="J302" t="s">
        <v>2540</v>
      </c>
    </row>
    <row r="303" spans="2:10" x14ac:dyDescent="0.55000000000000004">
      <c r="B303" t="s">
        <v>2501</v>
      </c>
      <c r="C303" t="s">
        <v>646</v>
      </c>
      <c r="D303">
        <v>40</v>
      </c>
      <c r="E303" s="2">
        <f t="shared" si="5"/>
        <v>0.47058823529411764</v>
      </c>
      <c r="F303" t="s">
        <v>348</v>
      </c>
      <c r="G303" t="s">
        <v>3725</v>
      </c>
      <c r="J303" t="s">
        <v>2541</v>
      </c>
    </row>
    <row r="304" spans="2:10" x14ac:dyDescent="0.55000000000000004">
      <c r="B304" t="s">
        <v>2501</v>
      </c>
      <c r="C304" t="s">
        <v>646</v>
      </c>
      <c r="D304">
        <v>41</v>
      </c>
      <c r="E304" s="2">
        <f t="shared" si="5"/>
        <v>0.4823529411764706</v>
      </c>
      <c r="F304" t="s">
        <v>305</v>
      </c>
      <c r="G304" t="s">
        <v>3723</v>
      </c>
      <c r="J304" t="s">
        <v>2542</v>
      </c>
    </row>
    <row r="305" spans="2:10" x14ac:dyDescent="0.55000000000000004">
      <c r="B305" t="s">
        <v>2501</v>
      </c>
      <c r="C305" t="s">
        <v>646</v>
      </c>
      <c r="D305">
        <v>42</v>
      </c>
      <c r="E305" s="2">
        <f t="shared" si="5"/>
        <v>0.49411764705882355</v>
      </c>
      <c r="F305" t="s">
        <v>504</v>
      </c>
      <c r="G305" t="s">
        <v>3721</v>
      </c>
      <c r="J305" t="s">
        <v>2543</v>
      </c>
    </row>
    <row r="306" spans="2:10" x14ac:dyDescent="0.55000000000000004">
      <c r="B306" t="s">
        <v>2501</v>
      </c>
      <c r="C306" t="s">
        <v>646</v>
      </c>
      <c r="D306">
        <v>43</v>
      </c>
      <c r="E306" s="2">
        <f t="shared" si="5"/>
        <v>0.50588235294117645</v>
      </c>
      <c r="F306" t="s">
        <v>685</v>
      </c>
      <c r="G306" t="s">
        <v>3725</v>
      </c>
      <c r="H306">
        <v>25</v>
      </c>
      <c r="I306" t="s">
        <v>3730</v>
      </c>
      <c r="J306" t="s">
        <v>2544</v>
      </c>
    </row>
    <row r="307" spans="2:10" x14ac:dyDescent="0.55000000000000004">
      <c r="B307" t="s">
        <v>2501</v>
      </c>
      <c r="C307" t="s">
        <v>646</v>
      </c>
      <c r="D307">
        <v>44</v>
      </c>
      <c r="E307" s="2">
        <f t="shared" si="5"/>
        <v>0.51764705882352946</v>
      </c>
      <c r="F307" t="s">
        <v>464</v>
      </c>
      <c r="G307" t="s">
        <v>3725</v>
      </c>
      <c r="H307">
        <v>26</v>
      </c>
      <c r="I307" t="s">
        <v>3731</v>
      </c>
      <c r="J307" t="s">
        <v>2545</v>
      </c>
    </row>
    <row r="308" spans="2:10" x14ac:dyDescent="0.55000000000000004">
      <c r="B308" t="s">
        <v>2501</v>
      </c>
      <c r="C308" t="s">
        <v>646</v>
      </c>
      <c r="D308">
        <v>45</v>
      </c>
      <c r="E308" s="2">
        <f t="shared" si="5"/>
        <v>0.52941176470588236</v>
      </c>
      <c r="F308" t="s">
        <v>274</v>
      </c>
      <c r="G308" t="s">
        <v>3725</v>
      </c>
      <c r="J308" t="s">
        <v>2546</v>
      </c>
    </row>
    <row r="309" spans="2:10" x14ac:dyDescent="0.55000000000000004">
      <c r="B309" t="s">
        <v>2501</v>
      </c>
      <c r="C309" t="s">
        <v>646</v>
      </c>
      <c r="D309">
        <v>46</v>
      </c>
      <c r="E309" s="2">
        <f t="shared" si="5"/>
        <v>0.54117647058823526</v>
      </c>
      <c r="F309" t="s">
        <v>254</v>
      </c>
      <c r="G309" t="s">
        <v>3725</v>
      </c>
      <c r="J309" t="s">
        <v>2547</v>
      </c>
    </row>
    <row r="310" spans="2:10" x14ac:dyDescent="0.55000000000000004">
      <c r="B310" t="s">
        <v>2501</v>
      </c>
      <c r="C310" t="s">
        <v>646</v>
      </c>
      <c r="D310">
        <v>47</v>
      </c>
      <c r="E310" s="2">
        <f t="shared" si="5"/>
        <v>0.55294117647058827</v>
      </c>
      <c r="F310" t="s">
        <v>262</v>
      </c>
      <c r="G310" t="s">
        <v>3723</v>
      </c>
      <c r="H310">
        <v>27</v>
      </c>
      <c r="I310" t="s">
        <v>3740</v>
      </c>
      <c r="J310" t="s">
        <v>2548</v>
      </c>
    </row>
    <row r="311" spans="2:10" x14ac:dyDescent="0.55000000000000004">
      <c r="B311" t="s">
        <v>2501</v>
      </c>
      <c r="C311" t="s">
        <v>646</v>
      </c>
      <c r="D311">
        <v>48</v>
      </c>
      <c r="E311" s="2">
        <f t="shared" si="5"/>
        <v>0.56470588235294117</v>
      </c>
      <c r="F311" t="s">
        <v>280</v>
      </c>
      <c r="G311" t="s">
        <v>3726</v>
      </c>
      <c r="H311">
        <v>28</v>
      </c>
      <c r="I311" t="s">
        <v>3734</v>
      </c>
      <c r="J311" t="s">
        <v>2549</v>
      </c>
    </row>
    <row r="312" spans="2:10" x14ac:dyDescent="0.55000000000000004">
      <c r="B312" t="s">
        <v>2501</v>
      </c>
      <c r="C312" t="s">
        <v>646</v>
      </c>
      <c r="D312">
        <v>49</v>
      </c>
      <c r="E312" s="2">
        <f t="shared" si="5"/>
        <v>0.57647058823529407</v>
      </c>
      <c r="F312" t="s">
        <v>305</v>
      </c>
      <c r="G312" t="s">
        <v>3723</v>
      </c>
      <c r="J312" t="s">
        <v>2550</v>
      </c>
    </row>
    <row r="313" spans="2:10" x14ac:dyDescent="0.55000000000000004">
      <c r="B313" t="s">
        <v>2501</v>
      </c>
      <c r="C313" t="s">
        <v>646</v>
      </c>
      <c r="D313">
        <v>50</v>
      </c>
      <c r="E313" s="2">
        <f t="shared" si="5"/>
        <v>0.58823529411764708</v>
      </c>
      <c r="F313" t="s">
        <v>418</v>
      </c>
      <c r="G313" t="s">
        <v>3721</v>
      </c>
      <c r="J313" t="s">
        <v>2551</v>
      </c>
    </row>
    <row r="314" spans="2:10" x14ac:dyDescent="0.55000000000000004">
      <c r="B314" t="s">
        <v>2501</v>
      </c>
      <c r="C314" t="s">
        <v>646</v>
      </c>
      <c r="D314">
        <v>51</v>
      </c>
      <c r="E314" s="2">
        <f t="shared" si="5"/>
        <v>0.6</v>
      </c>
      <c r="F314" t="s">
        <v>453</v>
      </c>
      <c r="G314" t="s">
        <v>3726</v>
      </c>
      <c r="H314">
        <v>29</v>
      </c>
      <c r="I314" t="s">
        <v>3735</v>
      </c>
      <c r="J314" t="s">
        <v>2552</v>
      </c>
    </row>
    <row r="315" spans="2:10" x14ac:dyDescent="0.55000000000000004">
      <c r="B315" t="s">
        <v>2501</v>
      </c>
      <c r="C315" t="s">
        <v>646</v>
      </c>
      <c r="D315">
        <v>52</v>
      </c>
      <c r="E315" s="2">
        <f t="shared" si="5"/>
        <v>0.61176470588235299</v>
      </c>
      <c r="F315" t="s">
        <v>284</v>
      </c>
      <c r="G315" t="s">
        <v>3721</v>
      </c>
      <c r="H315">
        <v>30</v>
      </c>
      <c r="I315" t="s">
        <v>3759</v>
      </c>
      <c r="J315" t="s">
        <v>2553</v>
      </c>
    </row>
    <row r="316" spans="2:10" x14ac:dyDescent="0.55000000000000004">
      <c r="B316" t="s">
        <v>2501</v>
      </c>
      <c r="C316" t="s">
        <v>646</v>
      </c>
      <c r="D316">
        <v>53</v>
      </c>
      <c r="E316" s="2">
        <f t="shared" si="5"/>
        <v>0.62352941176470589</v>
      </c>
      <c r="F316" t="s">
        <v>300</v>
      </c>
      <c r="G316" t="s">
        <v>3725</v>
      </c>
      <c r="J316" t="s">
        <v>2554</v>
      </c>
    </row>
    <row r="317" spans="2:10" x14ac:dyDescent="0.55000000000000004">
      <c r="B317" t="s">
        <v>2501</v>
      </c>
      <c r="C317" t="s">
        <v>646</v>
      </c>
      <c r="D317">
        <v>54</v>
      </c>
      <c r="E317" s="2">
        <f t="shared" si="5"/>
        <v>0.63529411764705879</v>
      </c>
      <c r="F317" t="s">
        <v>504</v>
      </c>
      <c r="G317" t="s">
        <v>3721</v>
      </c>
      <c r="J317" t="s">
        <v>2555</v>
      </c>
    </row>
    <row r="318" spans="2:10" x14ac:dyDescent="0.55000000000000004">
      <c r="B318" t="s">
        <v>2501</v>
      </c>
      <c r="C318" t="s">
        <v>646</v>
      </c>
      <c r="D318">
        <v>55</v>
      </c>
      <c r="E318" s="2">
        <f t="shared" si="5"/>
        <v>0.6470588235294118</v>
      </c>
      <c r="F318" t="s">
        <v>418</v>
      </c>
      <c r="G318" t="s">
        <v>3721</v>
      </c>
      <c r="J318" t="s">
        <v>2556</v>
      </c>
    </row>
    <row r="319" spans="2:10" x14ac:dyDescent="0.55000000000000004">
      <c r="B319" t="s">
        <v>2501</v>
      </c>
      <c r="C319" t="s">
        <v>646</v>
      </c>
      <c r="D319">
        <v>56</v>
      </c>
      <c r="E319" s="2">
        <f t="shared" si="5"/>
        <v>0.6588235294117647</v>
      </c>
      <c r="F319" t="s">
        <v>348</v>
      </c>
      <c r="G319" t="s">
        <v>3725</v>
      </c>
      <c r="J319" t="s">
        <v>2557</v>
      </c>
    </row>
    <row r="320" spans="2:10" x14ac:dyDescent="0.55000000000000004">
      <c r="B320" t="s">
        <v>2501</v>
      </c>
      <c r="C320" t="s">
        <v>646</v>
      </c>
      <c r="D320">
        <v>57</v>
      </c>
      <c r="E320" s="2">
        <f t="shared" si="5"/>
        <v>0.6705882352941176</v>
      </c>
      <c r="F320" t="s">
        <v>545</v>
      </c>
      <c r="G320" t="s">
        <v>3726</v>
      </c>
      <c r="H320">
        <v>31</v>
      </c>
      <c r="I320" t="s">
        <v>3736</v>
      </c>
      <c r="J320" t="s">
        <v>2558</v>
      </c>
    </row>
    <row r="321" spans="2:10" x14ac:dyDescent="0.55000000000000004">
      <c r="B321" t="s">
        <v>2501</v>
      </c>
      <c r="C321" t="s">
        <v>646</v>
      </c>
      <c r="D321">
        <v>58</v>
      </c>
      <c r="E321" s="2">
        <f t="shared" si="5"/>
        <v>0.68235294117647061</v>
      </c>
      <c r="F321" t="s">
        <v>291</v>
      </c>
      <c r="G321" t="s">
        <v>3722</v>
      </c>
      <c r="H321">
        <v>32</v>
      </c>
      <c r="I321" t="s">
        <v>3732</v>
      </c>
      <c r="J321" t="s">
        <v>2559</v>
      </c>
    </row>
    <row r="322" spans="2:10" x14ac:dyDescent="0.55000000000000004">
      <c r="B322" t="s">
        <v>2501</v>
      </c>
      <c r="C322" t="s">
        <v>646</v>
      </c>
      <c r="D322">
        <v>59</v>
      </c>
      <c r="E322" s="2">
        <f t="shared" si="5"/>
        <v>0.69411764705882351</v>
      </c>
      <c r="F322" t="s">
        <v>280</v>
      </c>
      <c r="G322" t="s">
        <v>3726</v>
      </c>
      <c r="J322" t="s">
        <v>2560</v>
      </c>
    </row>
    <row r="323" spans="2:10" x14ac:dyDescent="0.55000000000000004">
      <c r="B323" t="s">
        <v>2501</v>
      </c>
      <c r="C323" t="s">
        <v>646</v>
      </c>
      <c r="D323">
        <v>60</v>
      </c>
      <c r="E323" s="2">
        <f t="shared" si="5"/>
        <v>0.70588235294117652</v>
      </c>
      <c r="F323" t="s">
        <v>269</v>
      </c>
      <c r="G323" t="s">
        <v>3725</v>
      </c>
      <c r="J323" t="s">
        <v>2561</v>
      </c>
    </row>
    <row r="324" spans="2:10" x14ac:dyDescent="0.55000000000000004">
      <c r="B324" t="s">
        <v>2501</v>
      </c>
      <c r="C324" t="s">
        <v>646</v>
      </c>
      <c r="D324">
        <v>61</v>
      </c>
      <c r="E324" s="3">
        <f t="shared" si="5"/>
        <v>0.71764705882352942</v>
      </c>
      <c r="F324" t="s">
        <v>1338</v>
      </c>
      <c r="G324" t="s">
        <v>3722</v>
      </c>
      <c r="H324">
        <v>33</v>
      </c>
      <c r="I324" t="s">
        <v>3760</v>
      </c>
      <c r="J324" t="s">
        <v>2562</v>
      </c>
    </row>
    <row r="325" spans="2:10" x14ac:dyDescent="0.55000000000000004">
      <c r="B325" t="s">
        <v>2501</v>
      </c>
      <c r="C325" t="s">
        <v>646</v>
      </c>
      <c r="D325">
        <v>62</v>
      </c>
      <c r="E325" s="2">
        <f t="shared" si="5"/>
        <v>0.72941176470588232</v>
      </c>
      <c r="F325" t="s">
        <v>612</v>
      </c>
      <c r="G325" t="s">
        <v>3721</v>
      </c>
      <c r="H325">
        <v>34</v>
      </c>
      <c r="I325" t="s">
        <v>3761</v>
      </c>
      <c r="J325" t="s">
        <v>2563</v>
      </c>
    </row>
    <row r="326" spans="2:10" x14ac:dyDescent="0.55000000000000004">
      <c r="B326" s="8" t="s">
        <v>2501</v>
      </c>
      <c r="C326" s="8" t="s">
        <v>646</v>
      </c>
      <c r="D326" s="8">
        <v>63</v>
      </c>
      <c r="E326" s="9">
        <f t="shared" si="5"/>
        <v>0.74117647058823533</v>
      </c>
      <c r="F326" s="8" t="s">
        <v>310</v>
      </c>
      <c r="G326" s="8" t="s">
        <v>3726</v>
      </c>
      <c r="H326" s="8">
        <v>35</v>
      </c>
      <c r="I326" s="8" t="s">
        <v>2122</v>
      </c>
      <c r="J326" s="8" t="s">
        <v>2564</v>
      </c>
    </row>
    <row r="327" spans="2:10" x14ac:dyDescent="0.55000000000000004">
      <c r="B327" t="s">
        <v>2501</v>
      </c>
      <c r="C327" t="s">
        <v>646</v>
      </c>
      <c r="D327">
        <v>64</v>
      </c>
      <c r="E327" s="3">
        <f t="shared" si="5"/>
        <v>0.75294117647058822</v>
      </c>
      <c r="F327" t="s">
        <v>330</v>
      </c>
      <c r="G327" t="s">
        <v>3725</v>
      </c>
      <c r="H327">
        <v>36</v>
      </c>
      <c r="I327" t="s">
        <v>2122</v>
      </c>
      <c r="J327" t="s">
        <v>2565</v>
      </c>
    </row>
    <row r="328" spans="2:10" x14ac:dyDescent="0.55000000000000004">
      <c r="B328" t="s">
        <v>2501</v>
      </c>
      <c r="C328" t="s">
        <v>646</v>
      </c>
      <c r="D328">
        <v>65</v>
      </c>
      <c r="E328" s="2">
        <f t="shared" si="5"/>
        <v>0.76470588235294112</v>
      </c>
      <c r="F328" t="s">
        <v>254</v>
      </c>
      <c r="G328" t="s">
        <v>3725</v>
      </c>
      <c r="J328" t="s">
        <v>2566</v>
      </c>
    </row>
    <row r="329" spans="2:10" x14ac:dyDescent="0.55000000000000004">
      <c r="B329" s="5" t="s">
        <v>2501</v>
      </c>
      <c r="C329" s="5" t="s">
        <v>646</v>
      </c>
      <c r="D329" s="5">
        <v>66</v>
      </c>
      <c r="E329" s="6">
        <f t="shared" ref="E329:E348" si="6">D329/85</f>
        <v>0.77647058823529413</v>
      </c>
      <c r="F329" s="5" t="s">
        <v>484</v>
      </c>
      <c r="G329" s="5" t="s">
        <v>3725</v>
      </c>
      <c r="H329" s="5">
        <v>37</v>
      </c>
      <c r="I329" s="5" t="s">
        <v>2122</v>
      </c>
      <c r="J329" s="5" t="s">
        <v>2567</v>
      </c>
    </row>
    <row r="330" spans="2:10" x14ac:dyDescent="0.55000000000000004">
      <c r="B330" t="s">
        <v>2501</v>
      </c>
      <c r="C330" t="s">
        <v>646</v>
      </c>
      <c r="D330">
        <v>67</v>
      </c>
      <c r="E330" s="3">
        <f t="shared" si="6"/>
        <v>0.78823529411764703</v>
      </c>
      <c r="F330" t="s">
        <v>488</v>
      </c>
      <c r="G330" t="s">
        <v>3722</v>
      </c>
      <c r="H330">
        <v>38</v>
      </c>
      <c r="J330" t="s">
        <v>2568</v>
      </c>
    </row>
    <row r="331" spans="2:10" x14ac:dyDescent="0.55000000000000004">
      <c r="B331" t="s">
        <v>2501</v>
      </c>
      <c r="C331" t="s">
        <v>646</v>
      </c>
      <c r="D331">
        <v>68</v>
      </c>
      <c r="E331" s="2">
        <f t="shared" si="6"/>
        <v>0.8</v>
      </c>
      <c r="F331" t="s">
        <v>300</v>
      </c>
      <c r="G331" t="s">
        <v>3725</v>
      </c>
      <c r="J331" t="s">
        <v>2569</v>
      </c>
    </row>
    <row r="332" spans="2:10" x14ac:dyDescent="0.55000000000000004">
      <c r="B332" t="s">
        <v>2501</v>
      </c>
      <c r="C332" t="s">
        <v>646</v>
      </c>
      <c r="D332">
        <v>69</v>
      </c>
      <c r="E332" s="2">
        <f t="shared" si="6"/>
        <v>0.81176470588235294</v>
      </c>
      <c r="F332" t="s">
        <v>418</v>
      </c>
      <c r="G332" t="s">
        <v>3721</v>
      </c>
      <c r="J332" t="s">
        <v>2570</v>
      </c>
    </row>
    <row r="333" spans="2:10" x14ac:dyDescent="0.55000000000000004">
      <c r="B333" t="s">
        <v>2501</v>
      </c>
      <c r="C333" t="s">
        <v>646</v>
      </c>
      <c r="D333">
        <v>70</v>
      </c>
      <c r="E333" s="2">
        <f t="shared" si="6"/>
        <v>0.82352941176470584</v>
      </c>
      <c r="F333" t="s">
        <v>1339</v>
      </c>
      <c r="G333" t="s">
        <v>3723</v>
      </c>
      <c r="H333">
        <v>39</v>
      </c>
      <c r="I333" t="s">
        <v>3762</v>
      </c>
      <c r="J333" t="s">
        <v>2571</v>
      </c>
    </row>
    <row r="334" spans="2:10" x14ac:dyDescent="0.55000000000000004">
      <c r="B334" t="s">
        <v>2501</v>
      </c>
      <c r="C334" t="s">
        <v>646</v>
      </c>
      <c r="D334">
        <v>71</v>
      </c>
      <c r="E334" s="2">
        <f t="shared" si="6"/>
        <v>0.83529411764705885</v>
      </c>
      <c r="F334" t="s">
        <v>418</v>
      </c>
      <c r="G334" t="s">
        <v>3721</v>
      </c>
      <c r="J334" t="s">
        <v>2572</v>
      </c>
    </row>
    <row r="335" spans="2:10" x14ac:dyDescent="0.55000000000000004">
      <c r="B335" s="11" t="s">
        <v>2501</v>
      </c>
      <c r="C335" s="11" t="s">
        <v>646</v>
      </c>
      <c r="D335" s="11">
        <v>72</v>
      </c>
      <c r="E335" s="12">
        <f t="shared" si="6"/>
        <v>0.84705882352941175</v>
      </c>
      <c r="F335" s="11" t="s">
        <v>580</v>
      </c>
      <c r="G335" s="11" t="s">
        <v>3722</v>
      </c>
      <c r="H335" s="11">
        <v>40</v>
      </c>
      <c r="I335" s="11"/>
      <c r="J335" s="11" t="s">
        <v>2573</v>
      </c>
    </row>
    <row r="336" spans="2:10" x14ac:dyDescent="0.55000000000000004">
      <c r="B336" t="s">
        <v>2501</v>
      </c>
      <c r="C336" t="s">
        <v>646</v>
      </c>
      <c r="D336">
        <v>73</v>
      </c>
      <c r="E336" s="2">
        <f t="shared" si="6"/>
        <v>0.85882352941176465</v>
      </c>
      <c r="F336" t="s">
        <v>418</v>
      </c>
      <c r="G336" t="s">
        <v>3721</v>
      </c>
      <c r="J336" t="s">
        <v>2574</v>
      </c>
    </row>
    <row r="337" spans="2:10" x14ac:dyDescent="0.55000000000000004">
      <c r="B337" t="s">
        <v>2501</v>
      </c>
      <c r="C337" t="s">
        <v>646</v>
      </c>
      <c r="D337">
        <v>74</v>
      </c>
      <c r="E337" s="2">
        <f t="shared" si="6"/>
        <v>0.87058823529411766</v>
      </c>
      <c r="F337" t="s">
        <v>418</v>
      </c>
      <c r="G337" t="s">
        <v>3721</v>
      </c>
      <c r="J337" t="s">
        <v>2575</v>
      </c>
    </row>
    <row r="338" spans="2:10" x14ac:dyDescent="0.55000000000000004">
      <c r="B338" t="s">
        <v>2501</v>
      </c>
      <c r="C338" t="s">
        <v>646</v>
      </c>
      <c r="D338">
        <v>75</v>
      </c>
      <c r="E338" s="2">
        <f t="shared" si="6"/>
        <v>0.88235294117647056</v>
      </c>
      <c r="F338" t="s">
        <v>488</v>
      </c>
      <c r="G338" t="s">
        <v>3722</v>
      </c>
      <c r="J338" t="s">
        <v>2576</v>
      </c>
    </row>
    <row r="339" spans="2:10" x14ac:dyDescent="0.55000000000000004">
      <c r="B339" s="8" t="s">
        <v>2501</v>
      </c>
      <c r="C339" s="8" t="s">
        <v>646</v>
      </c>
      <c r="D339" s="8">
        <v>76</v>
      </c>
      <c r="E339" s="9">
        <f t="shared" si="6"/>
        <v>0.89411764705882357</v>
      </c>
      <c r="F339" s="8" t="s">
        <v>310</v>
      </c>
      <c r="G339" s="8" t="s">
        <v>3726</v>
      </c>
      <c r="H339" s="8"/>
      <c r="I339" s="8"/>
      <c r="J339" s="8" t="s">
        <v>2577</v>
      </c>
    </row>
    <row r="340" spans="2:10" x14ac:dyDescent="0.55000000000000004">
      <c r="B340" s="8" t="s">
        <v>2501</v>
      </c>
      <c r="C340" s="8" t="s">
        <v>646</v>
      </c>
      <c r="D340" s="8">
        <v>77</v>
      </c>
      <c r="E340" s="9">
        <f t="shared" si="6"/>
        <v>0.90588235294117647</v>
      </c>
      <c r="F340" s="8" t="s">
        <v>310</v>
      </c>
      <c r="G340" s="8" t="s">
        <v>3726</v>
      </c>
      <c r="H340" s="8"/>
      <c r="I340" s="8"/>
      <c r="J340" s="8" t="s">
        <v>2578</v>
      </c>
    </row>
    <row r="341" spans="2:10" x14ac:dyDescent="0.55000000000000004">
      <c r="B341" s="8" t="s">
        <v>2501</v>
      </c>
      <c r="C341" s="8" t="s">
        <v>646</v>
      </c>
      <c r="D341" s="8">
        <v>78</v>
      </c>
      <c r="E341" s="9">
        <f t="shared" si="6"/>
        <v>0.91764705882352937</v>
      </c>
      <c r="F341" s="8" t="s">
        <v>310</v>
      </c>
      <c r="G341" s="8" t="s">
        <v>3726</v>
      </c>
      <c r="H341" s="8"/>
      <c r="I341" s="8"/>
      <c r="J341" s="8" t="s">
        <v>2579</v>
      </c>
    </row>
    <row r="342" spans="2:10" x14ac:dyDescent="0.55000000000000004">
      <c r="B342" t="s">
        <v>2501</v>
      </c>
      <c r="C342" t="s">
        <v>646</v>
      </c>
      <c r="D342">
        <v>79</v>
      </c>
      <c r="E342" s="2">
        <f t="shared" si="6"/>
        <v>0.92941176470588238</v>
      </c>
      <c r="F342" t="s">
        <v>418</v>
      </c>
      <c r="G342" t="s">
        <v>3721</v>
      </c>
      <c r="J342" t="s">
        <v>2580</v>
      </c>
    </row>
    <row r="343" spans="2:10" x14ac:dyDescent="0.55000000000000004">
      <c r="B343" t="s">
        <v>2501</v>
      </c>
      <c r="C343" t="s">
        <v>646</v>
      </c>
      <c r="D343">
        <v>80</v>
      </c>
      <c r="E343" s="2">
        <f t="shared" si="6"/>
        <v>0.94117647058823528</v>
      </c>
      <c r="F343" t="s">
        <v>418</v>
      </c>
      <c r="G343" t="s">
        <v>3721</v>
      </c>
      <c r="J343" t="s">
        <v>2581</v>
      </c>
    </row>
    <row r="344" spans="2:10" x14ac:dyDescent="0.55000000000000004">
      <c r="B344" t="s">
        <v>2501</v>
      </c>
      <c r="C344" t="s">
        <v>646</v>
      </c>
      <c r="D344">
        <v>81</v>
      </c>
      <c r="E344" s="2">
        <f t="shared" si="6"/>
        <v>0.95294117647058818</v>
      </c>
      <c r="F344" t="s">
        <v>418</v>
      </c>
      <c r="G344" t="s">
        <v>3721</v>
      </c>
      <c r="J344" t="s">
        <v>2582</v>
      </c>
    </row>
    <row r="345" spans="2:10" x14ac:dyDescent="0.55000000000000004">
      <c r="B345" t="s">
        <v>2501</v>
      </c>
      <c r="C345" t="s">
        <v>646</v>
      </c>
      <c r="D345">
        <v>82</v>
      </c>
      <c r="E345" s="2">
        <f t="shared" si="6"/>
        <v>0.96470588235294119</v>
      </c>
      <c r="F345" t="s">
        <v>418</v>
      </c>
      <c r="G345" t="s">
        <v>3721</v>
      </c>
      <c r="J345" t="s">
        <v>2583</v>
      </c>
    </row>
    <row r="346" spans="2:10" x14ac:dyDescent="0.55000000000000004">
      <c r="B346" t="s">
        <v>2501</v>
      </c>
      <c r="C346" t="s">
        <v>646</v>
      </c>
      <c r="D346">
        <v>83</v>
      </c>
      <c r="E346" s="2">
        <f t="shared" si="6"/>
        <v>0.97647058823529409</v>
      </c>
      <c r="F346" t="s">
        <v>494</v>
      </c>
      <c r="G346" t="s">
        <v>3725</v>
      </c>
      <c r="H346">
        <v>41</v>
      </c>
      <c r="J346" t="s">
        <v>2584</v>
      </c>
    </row>
    <row r="347" spans="2:10" x14ac:dyDescent="0.55000000000000004">
      <c r="B347" t="s">
        <v>2501</v>
      </c>
      <c r="C347" t="s">
        <v>646</v>
      </c>
      <c r="D347">
        <v>84</v>
      </c>
      <c r="E347" s="2">
        <f t="shared" si="6"/>
        <v>0.9882352941176471</v>
      </c>
      <c r="F347" t="s">
        <v>418</v>
      </c>
      <c r="G347" t="s">
        <v>3721</v>
      </c>
      <c r="J347" t="s">
        <v>2585</v>
      </c>
    </row>
    <row r="348" spans="2:10" x14ac:dyDescent="0.55000000000000004">
      <c r="B348" t="s">
        <v>2501</v>
      </c>
      <c r="C348" t="s">
        <v>646</v>
      </c>
      <c r="D348">
        <v>85</v>
      </c>
      <c r="E348" s="2">
        <f t="shared" si="6"/>
        <v>1</v>
      </c>
      <c r="F348" t="s">
        <v>418</v>
      </c>
      <c r="G348" t="s">
        <v>3721</v>
      </c>
      <c r="J348" t="s">
        <v>2586</v>
      </c>
    </row>
    <row r="349" spans="2:10" x14ac:dyDescent="0.55000000000000004">
      <c r="B349" t="s">
        <v>2587</v>
      </c>
      <c r="C349" t="s">
        <v>350</v>
      </c>
      <c r="D349">
        <v>1</v>
      </c>
      <c r="E349" s="2">
        <f>D349/162</f>
        <v>6.1728395061728392E-3</v>
      </c>
      <c r="F349" t="s">
        <v>300</v>
      </c>
      <c r="G349" t="s">
        <v>3725</v>
      </c>
      <c r="H349">
        <v>1</v>
      </c>
      <c r="I349" t="s">
        <v>2121</v>
      </c>
      <c r="J349" t="s">
        <v>357</v>
      </c>
    </row>
    <row r="350" spans="2:10" x14ac:dyDescent="0.55000000000000004">
      <c r="B350" t="s">
        <v>2587</v>
      </c>
      <c r="C350" t="s">
        <v>350</v>
      </c>
      <c r="D350">
        <v>2</v>
      </c>
      <c r="E350" s="2">
        <f t="shared" ref="E350:E413" si="7">D350/162</f>
        <v>1.2345679012345678E-2</v>
      </c>
      <c r="F350" t="s">
        <v>276</v>
      </c>
      <c r="G350" t="s">
        <v>3725</v>
      </c>
      <c r="H350">
        <v>2</v>
      </c>
      <c r="I350" t="s">
        <v>2121</v>
      </c>
      <c r="J350" t="s">
        <v>2588</v>
      </c>
    </row>
    <row r="351" spans="2:10" x14ac:dyDescent="0.55000000000000004">
      <c r="B351" t="s">
        <v>2587</v>
      </c>
      <c r="C351" t="s">
        <v>350</v>
      </c>
      <c r="D351">
        <v>3</v>
      </c>
      <c r="E351" s="2">
        <f t="shared" si="7"/>
        <v>1.8518518518518517E-2</v>
      </c>
      <c r="F351" t="s">
        <v>276</v>
      </c>
      <c r="G351" t="s">
        <v>3725</v>
      </c>
      <c r="J351" t="s">
        <v>459</v>
      </c>
    </row>
    <row r="352" spans="2:10" x14ac:dyDescent="0.55000000000000004">
      <c r="B352" t="s">
        <v>2587</v>
      </c>
      <c r="C352" t="s">
        <v>350</v>
      </c>
      <c r="D352">
        <v>4</v>
      </c>
      <c r="E352" s="2">
        <f t="shared" si="7"/>
        <v>2.4691358024691357E-2</v>
      </c>
      <c r="F352" t="s">
        <v>258</v>
      </c>
      <c r="G352" t="s">
        <v>3725</v>
      </c>
      <c r="H352">
        <v>3</v>
      </c>
      <c r="I352" t="s">
        <v>2121</v>
      </c>
      <c r="J352" t="s">
        <v>364</v>
      </c>
    </row>
    <row r="353" spans="2:10" x14ac:dyDescent="0.55000000000000004">
      <c r="B353" t="s">
        <v>2587</v>
      </c>
      <c r="C353" t="s">
        <v>350</v>
      </c>
      <c r="D353">
        <v>5</v>
      </c>
      <c r="E353" s="2">
        <f t="shared" si="7"/>
        <v>3.0864197530864196E-2</v>
      </c>
      <c r="F353" t="s">
        <v>252</v>
      </c>
      <c r="G353" t="s">
        <v>3725</v>
      </c>
      <c r="H353">
        <v>4</v>
      </c>
      <c r="I353" t="s">
        <v>2121</v>
      </c>
      <c r="J353" t="s">
        <v>1095</v>
      </c>
    </row>
    <row r="354" spans="2:10" x14ac:dyDescent="0.55000000000000004">
      <c r="B354" t="s">
        <v>2587</v>
      </c>
      <c r="C354" t="s">
        <v>350</v>
      </c>
      <c r="D354">
        <v>6</v>
      </c>
      <c r="E354" s="2">
        <f t="shared" si="7"/>
        <v>3.7037037037037035E-2</v>
      </c>
      <c r="F354" t="s">
        <v>274</v>
      </c>
      <c r="G354" t="s">
        <v>3725</v>
      </c>
      <c r="H354">
        <v>5</v>
      </c>
      <c r="I354" t="s">
        <v>2121</v>
      </c>
      <c r="J354" t="s">
        <v>352</v>
      </c>
    </row>
    <row r="355" spans="2:10" x14ac:dyDescent="0.55000000000000004">
      <c r="B355" t="s">
        <v>2587</v>
      </c>
      <c r="C355" t="s">
        <v>350</v>
      </c>
      <c r="D355">
        <v>7</v>
      </c>
      <c r="E355" s="2">
        <f t="shared" si="7"/>
        <v>4.3209876543209874E-2</v>
      </c>
      <c r="F355" t="s">
        <v>256</v>
      </c>
      <c r="G355" t="s">
        <v>3725</v>
      </c>
      <c r="H355">
        <v>6</v>
      </c>
      <c r="I355" t="s">
        <v>2121</v>
      </c>
      <c r="J355" t="s">
        <v>2589</v>
      </c>
    </row>
    <row r="356" spans="2:10" x14ac:dyDescent="0.55000000000000004">
      <c r="B356" t="s">
        <v>2587</v>
      </c>
      <c r="C356" t="s">
        <v>350</v>
      </c>
      <c r="D356">
        <v>8</v>
      </c>
      <c r="E356" s="2">
        <f t="shared" si="7"/>
        <v>4.9382716049382713E-2</v>
      </c>
      <c r="F356" t="s">
        <v>252</v>
      </c>
      <c r="G356" t="s">
        <v>3725</v>
      </c>
      <c r="J356" t="s">
        <v>1117</v>
      </c>
    </row>
    <row r="357" spans="2:10" x14ac:dyDescent="0.55000000000000004">
      <c r="B357" t="s">
        <v>2587</v>
      </c>
      <c r="C357" t="s">
        <v>350</v>
      </c>
      <c r="D357">
        <v>9</v>
      </c>
      <c r="E357" s="2">
        <f t="shared" si="7"/>
        <v>5.5555555555555552E-2</v>
      </c>
      <c r="F357" t="s">
        <v>274</v>
      </c>
      <c r="G357" t="s">
        <v>3725</v>
      </c>
      <c r="J357" t="s">
        <v>367</v>
      </c>
    </row>
    <row r="358" spans="2:10" x14ac:dyDescent="0.55000000000000004">
      <c r="B358" t="s">
        <v>2587</v>
      </c>
      <c r="C358" t="s">
        <v>350</v>
      </c>
      <c r="D358">
        <v>10</v>
      </c>
      <c r="E358" s="2">
        <f t="shared" si="7"/>
        <v>6.1728395061728392E-2</v>
      </c>
      <c r="F358" t="s">
        <v>276</v>
      </c>
      <c r="G358" t="s">
        <v>3725</v>
      </c>
      <c r="J358" t="s">
        <v>363</v>
      </c>
    </row>
    <row r="359" spans="2:10" x14ac:dyDescent="0.55000000000000004">
      <c r="B359" t="s">
        <v>2587</v>
      </c>
      <c r="C359" t="s">
        <v>350</v>
      </c>
      <c r="D359">
        <v>11</v>
      </c>
      <c r="E359" s="2">
        <f t="shared" si="7"/>
        <v>6.7901234567901231E-2</v>
      </c>
      <c r="F359" t="s">
        <v>252</v>
      </c>
      <c r="G359" t="s">
        <v>3725</v>
      </c>
      <c r="J359" t="s">
        <v>1103</v>
      </c>
    </row>
    <row r="360" spans="2:10" x14ac:dyDescent="0.55000000000000004">
      <c r="B360" t="s">
        <v>2587</v>
      </c>
      <c r="C360" t="s">
        <v>350</v>
      </c>
      <c r="D360">
        <v>12</v>
      </c>
      <c r="E360" s="2">
        <f t="shared" si="7"/>
        <v>7.407407407407407E-2</v>
      </c>
      <c r="F360" t="s">
        <v>254</v>
      </c>
      <c r="G360" t="s">
        <v>3725</v>
      </c>
      <c r="H360">
        <v>7</v>
      </c>
      <c r="I360" t="s">
        <v>2121</v>
      </c>
      <c r="J360" t="s">
        <v>381</v>
      </c>
    </row>
    <row r="361" spans="2:10" x14ac:dyDescent="0.55000000000000004">
      <c r="B361" t="s">
        <v>2587</v>
      </c>
      <c r="C361" t="s">
        <v>350</v>
      </c>
      <c r="D361">
        <v>13</v>
      </c>
      <c r="E361" s="2">
        <f t="shared" si="7"/>
        <v>8.0246913580246909E-2</v>
      </c>
      <c r="F361" t="s">
        <v>252</v>
      </c>
      <c r="G361" t="s">
        <v>3725</v>
      </c>
      <c r="J361" t="s">
        <v>1340</v>
      </c>
    </row>
    <row r="362" spans="2:10" x14ac:dyDescent="0.55000000000000004">
      <c r="B362" t="s">
        <v>2587</v>
      </c>
      <c r="C362" t="s">
        <v>350</v>
      </c>
      <c r="D362">
        <v>14</v>
      </c>
      <c r="E362" s="2">
        <f t="shared" si="7"/>
        <v>8.6419753086419748E-2</v>
      </c>
      <c r="F362" t="s">
        <v>252</v>
      </c>
      <c r="G362" t="s">
        <v>3725</v>
      </c>
      <c r="J362" t="s">
        <v>1094</v>
      </c>
    </row>
    <row r="363" spans="2:10" x14ac:dyDescent="0.55000000000000004">
      <c r="B363" t="s">
        <v>2587</v>
      </c>
      <c r="C363" t="s">
        <v>350</v>
      </c>
      <c r="D363">
        <v>15</v>
      </c>
      <c r="E363" s="2">
        <f t="shared" si="7"/>
        <v>9.2592592592592587E-2</v>
      </c>
      <c r="F363" t="s">
        <v>252</v>
      </c>
      <c r="G363" t="s">
        <v>3725</v>
      </c>
      <c r="J363" t="s">
        <v>358</v>
      </c>
    </row>
    <row r="364" spans="2:10" x14ac:dyDescent="0.55000000000000004">
      <c r="B364" t="s">
        <v>2587</v>
      </c>
      <c r="C364" t="s">
        <v>350</v>
      </c>
      <c r="D364">
        <v>16</v>
      </c>
      <c r="E364" s="2">
        <f t="shared" si="7"/>
        <v>9.8765432098765427E-2</v>
      </c>
      <c r="F364" t="s">
        <v>264</v>
      </c>
      <c r="G364" t="s">
        <v>3725</v>
      </c>
      <c r="H364">
        <v>8</v>
      </c>
      <c r="I364" t="s">
        <v>2121</v>
      </c>
      <c r="J364" t="s">
        <v>355</v>
      </c>
    </row>
    <row r="365" spans="2:10" x14ac:dyDescent="0.55000000000000004">
      <c r="B365" t="s">
        <v>2587</v>
      </c>
      <c r="C365" t="s">
        <v>350</v>
      </c>
      <c r="D365">
        <v>17</v>
      </c>
      <c r="E365" s="2">
        <f t="shared" si="7"/>
        <v>0.10493827160493827</v>
      </c>
      <c r="F365" t="s">
        <v>264</v>
      </c>
      <c r="G365" t="s">
        <v>3725</v>
      </c>
      <c r="J365" t="s">
        <v>2590</v>
      </c>
    </row>
    <row r="366" spans="2:10" x14ac:dyDescent="0.55000000000000004">
      <c r="B366" t="s">
        <v>2587</v>
      </c>
      <c r="C366" t="s">
        <v>350</v>
      </c>
      <c r="D366">
        <v>18</v>
      </c>
      <c r="E366" s="2">
        <f t="shared" si="7"/>
        <v>0.1111111111111111</v>
      </c>
      <c r="F366" t="s">
        <v>262</v>
      </c>
      <c r="G366" t="s">
        <v>3723</v>
      </c>
      <c r="H366">
        <v>9</v>
      </c>
      <c r="I366" t="s">
        <v>2121</v>
      </c>
      <c r="J366" t="s">
        <v>1105</v>
      </c>
    </row>
    <row r="367" spans="2:10" x14ac:dyDescent="0.55000000000000004">
      <c r="B367" t="s">
        <v>2587</v>
      </c>
      <c r="C367" t="s">
        <v>350</v>
      </c>
      <c r="D367">
        <v>19</v>
      </c>
      <c r="E367" s="2">
        <f t="shared" si="7"/>
        <v>0.11728395061728394</v>
      </c>
      <c r="F367" t="s">
        <v>256</v>
      </c>
      <c r="G367" t="s">
        <v>3725</v>
      </c>
      <c r="J367" t="s">
        <v>2149</v>
      </c>
    </row>
    <row r="368" spans="2:10" x14ac:dyDescent="0.55000000000000004">
      <c r="B368" t="s">
        <v>2587</v>
      </c>
      <c r="C368" t="s">
        <v>350</v>
      </c>
      <c r="D368">
        <v>20</v>
      </c>
      <c r="E368" s="2">
        <f t="shared" si="7"/>
        <v>0.12345679012345678</v>
      </c>
      <c r="F368" t="s">
        <v>264</v>
      </c>
      <c r="G368" t="s">
        <v>3725</v>
      </c>
      <c r="J368" t="s">
        <v>365</v>
      </c>
    </row>
    <row r="369" spans="2:10" x14ac:dyDescent="0.55000000000000004">
      <c r="B369" t="s">
        <v>2587</v>
      </c>
      <c r="C369" t="s">
        <v>350</v>
      </c>
      <c r="D369">
        <v>21</v>
      </c>
      <c r="E369" s="2">
        <f t="shared" si="7"/>
        <v>0.12962962962962962</v>
      </c>
      <c r="F369" t="s">
        <v>258</v>
      </c>
      <c r="G369" t="s">
        <v>3725</v>
      </c>
      <c r="J369" t="s">
        <v>361</v>
      </c>
    </row>
    <row r="370" spans="2:10" x14ac:dyDescent="0.55000000000000004">
      <c r="B370" t="s">
        <v>2587</v>
      </c>
      <c r="C370" t="s">
        <v>350</v>
      </c>
      <c r="D370">
        <v>22</v>
      </c>
      <c r="E370" s="2">
        <f t="shared" si="7"/>
        <v>0.13580246913580246</v>
      </c>
      <c r="F370" t="s">
        <v>258</v>
      </c>
      <c r="G370" t="s">
        <v>3725</v>
      </c>
      <c r="J370" t="s">
        <v>1129</v>
      </c>
    </row>
    <row r="371" spans="2:10" x14ac:dyDescent="0.55000000000000004">
      <c r="B371" t="s">
        <v>2587</v>
      </c>
      <c r="C371" t="s">
        <v>350</v>
      </c>
      <c r="D371">
        <v>23</v>
      </c>
      <c r="E371" s="2">
        <f t="shared" si="7"/>
        <v>0.1419753086419753</v>
      </c>
      <c r="F371" t="s">
        <v>252</v>
      </c>
      <c r="G371" t="s">
        <v>3725</v>
      </c>
      <c r="J371" t="s">
        <v>1341</v>
      </c>
    </row>
    <row r="372" spans="2:10" x14ac:dyDescent="0.55000000000000004">
      <c r="B372" t="s">
        <v>2587</v>
      </c>
      <c r="C372" t="s">
        <v>350</v>
      </c>
      <c r="D372">
        <v>24</v>
      </c>
      <c r="E372" s="2">
        <f t="shared" si="7"/>
        <v>0.14814814814814814</v>
      </c>
      <c r="F372" t="s">
        <v>252</v>
      </c>
      <c r="G372" t="s">
        <v>3725</v>
      </c>
      <c r="J372" t="s">
        <v>1097</v>
      </c>
    </row>
    <row r="373" spans="2:10" x14ac:dyDescent="0.55000000000000004">
      <c r="B373" t="s">
        <v>2587</v>
      </c>
      <c r="C373" t="s">
        <v>350</v>
      </c>
      <c r="D373">
        <v>25</v>
      </c>
      <c r="E373" s="2">
        <f t="shared" si="7"/>
        <v>0.15432098765432098</v>
      </c>
      <c r="F373" t="s">
        <v>394</v>
      </c>
      <c r="G373" t="s">
        <v>3725</v>
      </c>
      <c r="H373">
        <v>10</v>
      </c>
      <c r="I373" t="s">
        <v>2121</v>
      </c>
      <c r="J373" t="s">
        <v>1100</v>
      </c>
    </row>
    <row r="374" spans="2:10" x14ac:dyDescent="0.55000000000000004">
      <c r="B374" t="s">
        <v>2587</v>
      </c>
      <c r="C374" t="s">
        <v>350</v>
      </c>
      <c r="D374">
        <v>26</v>
      </c>
      <c r="E374" s="2">
        <f t="shared" si="7"/>
        <v>0.16049382716049382</v>
      </c>
      <c r="F374" t="s">
        <v>372</v>
      </c>
      <c r="G374" s="4" t="s">
        <v>3721</v>
      </c>
      <c r="H374">
        <v>11</v>
      </c>
      <c r="I374" t="s">
        <v>2121</v>
      </c>
      <c r="J374" t="s">
        <v>2150</v>
      </c>
    </row>
    <row r="375" spans="2:10" x14ac:dyDescent="0.55000000000000004">
      <c r="B375" t="s">
        <v>2587</v>
      </c>
      <c r="C375" t="s">
        <v>350</v>
      </c>
      <c r="D375">
        <v>27</v>
      </c>
      <c r="E375" s="2">
        <f t="shared" si="7"/>
        <v>0.16666666666666666</v>
      </c>
      <c r="F375" t="s">
        <v>256</v>
      </c>
      <c r="G375" t="s">
        <v>3725</v>
      </c>
      <c r="J375" t="s">
        <v>2591</v>
      </c>
    </row>
    <row r="376" spans="2:10" x14ac:dyDescent="0.55000000000000004">
      <c r="B376" t="s">
        <v>2587</v>
      </c>
      <c r="C376" t="s">
        <v>350</v>
      </c>
      <c r="D376">
        <v>28</v>
      </c>
      <c r="E376" s="2">
        <f t="shared" si="7"/>
        <v>0.1728395061728395</v>
      </c>
      <c r="F376" t="s">
        <v>305</v>
      </c>
      <c r="G376" t="s">
        <v>3723</v>
      </c>
      <c r="H376">
        <v>12</v>
      </c>
      <c r="I376" t="s">
        <v>3723</v>
      </c>
      <c r="J376" t="s">
        <v>2592</v>
      </c>
    </row>
    <row r="377" spans="2:10" x14ac:dyDescent="0.55000000000000004">
      <c r="B377" t="s">
        <v>2587</v>
      </c>
      <c r="C377" t="s">
        <v>350</v>
      </c>
      <c r="D377">
        <v>29</v>
      </c>
      <c r="E377" s="2">
        <f t="shared" si="7"/>
        <v>0.17901234567901234</v>
      </c>
      <c r="F377" t="s">
        <v>276</v>
      </c>
      <c r="G377" t="s">
        <v>3725</v>
      </c>
      <c r="J377" t="s">
        <v>360</v>
      </c>
    </row>
    <row r="378" spans="2:10" x14ac:dyDescent="0.55000000000000004">
      <c r="B378" t="s">
        <v>2587</v>
      </c>
      <c r="C378" t="s">
        <v>350</v>
      </c>
      <c r="D378">
        <v>30</v>
      </c>
      <c r="E378" s="2">
        <f t="shared" si="7"/>
        <v>0.18518518518518517</v>
      </c>
      <c r="F378" t="s">
        <v>315</v>
      </c>
      <c r="G378" t="s">
        <v>3725</v>
      </c>
      <c r="H378">
        <v>13</v>
      </c>
      <c r="I378" t="s">
        <v>3725</v>
      </c>
      <c r="J378" t="s">
        <v>1099</v>
      </c>
    </row>
    <row r="379" spans="2:10" x14ac:dyDescent="0.55000000000000004">
      <c r="B379" t="s">
        <v>2587</v>
      </c>
      <c r="C379" t="s">
        <v>350</v>
      </c>
      <c r="D379">
        <v>31</v>
      </c>
      <c r="E379" s="2">
        <f t="shared" si="7"/>
        <v>0.19135802469135801</v>
      </c>
      <c r="F379" t="s">
        <v>252</v>
      </c>
      <c r="G379" t="s">
        <v>3725</v>
      </c>
      <c r="J379" t="s">
        <v>1114</v>
      </c>
    </row>
    <row r="380" spans="2:10" x14ac:dyDescent="0.55000000000000004">
      <c r="B380" t="s">
        <v>2587</v>
      </c>
      <c r="C380" t="s">
        <v>350</v>
      </c>
      <c r="D380">
        <v>32</v>
      </c>
      <c r="E380" s="2">
        <f t="shared" si="7"/>
        <v>0.19753086419753085</v>
      </c>
      <c r="F380" t="s">
        <v>254</v>
      </c>
      <c r="G380" t="s">
        <v>3725</v>
      </c>
      <c r="J380" t="s">
        <v>2593</v>
      </c>
    </row>
    <row r="381" spans="2:10" x14ac:dyDescent="0.55000000000000004">
      <c r="B381" t="s">
        <v>2587</v>
      </c>
      <c r="C381" t="s">
        <v>350</v>
      </c>
      <c r="D381">
        <v>33</v>
      </c>
      <c r="E381" s="2">
        <f t="shared" si="7"/>
        <v>0.20370370370370369</v>
      </c>
      <c r="F381" t="s">
        <v>252</v>
      </c>
      <c r="G381" t="s">
        <v>3725</v>
      </c>
      <c r="J381" t="s">
        <v>1093</v>
      </c>
    </row>
    <row r="382" spans="2:10" x14ac:dyDescent="0.55000000000000004">
      <c r="B382" t="s">
        <v>2587</v>
      </c>
      <c r="C382" t="s">
        <v>350</v>
      </c>
      <c r="D382">
        <v>34</v>
      </c>
      <c r="E382" s="2">
        <f t="shared" si="7"/>
        <v>0.20987654320987653</v>
      </c>
      <c r="F382" t="s">
        <v>252</v>
      </c>
      <c r="G382" t="s">
        <v>3725</v>
      </c>
      <c r="J382" t="s">
        <v>2151</v>
      </c>
    </row>
    <row r="383" spans="2:10" x14ac:dyDescent="0.55000000000000004">
      <c r="B383" t="s">
        <v>2587</v>
      </c>
      <c r="C383" t="s">
        <v>350</v>
      </c>
      <c r="D383">
        <v>35</v>
      </c>
      <c r="E383" s="2">
        <f t="shared" si="7"/>
        <v>0.21604938271604937</v>
      </c>
      <c r="F383" t="s">
        <v>348</v>
      </c>
      <c r="G383" t="s">
        <v>3725</v>
      </c>
      <c r="H383">
        <v>14</v>
      </c>
      <c r="I383" t="s">
        <v>2122</v>
      </c>
      <c r="J383" t="s">
        <v>366</v>
      </c>
    </row>
    <row r="384" spans="2:10" x14ac:dyDescent="0.55000000000000004">
      <c r="B384" t="s">
        <v>2587</v>
      </c>
      <c r="C384" t="s">
        <v>350</v>
      </c>
      <c r="D384">
        <v>36</v>
      </c>
      <c r="E384" s="2">
        <f t="shared" si="7"/>
        <v>0.22222222222222221</v>
      </c>
      <c r="F384" t="s">
        <v>252</v>
      </c>
      <c r="G384" t="s">
        <v>3725</v>
      </c>
      <c r="J384" t="s">
        <v>1113</v>
      </c>
    </row>
    <row r="385" spans="2:10" x14ac:dyDescent="0.55000000000000004">
      <c r="B385" t="s">
        <v>2587</v>
      </c>
      <c r="C385" t="s">
        <v>350</v>
      </c>
      <c r="D385">
        <v>37</v>
      </c>
      <c r="E385" s="2">
        <f t="shared" si="7"/>
        <v>0.22839506172839505</v>
      </c>
      <c r="F385" t="s">
        <v>291</v>
      </c>
      <c r="G385" t="s">
        <v>3722</v>
      </c>
      <c r="H385">
        <v>15</v>
      </c>
      <c r="I385" t="s">
        <v>3722</v>
      </c>
      <c r="J385" t="s">
        <v>356</v>
      </c>
    </row>
    <row r="386" spans="2:10" x14ac:dyDescent="0.55000000000000004">
      <c r="B386" t="s">
        <v>2587</v>
      </c>
      <c r="C386" t="s">
        <v>350</v>
      </c>
      <c r="D386">
        <v>38</v>
      </c>
      <c r="E386" s="2">
        <f t="shared" si="7"/>
        <v>0.23456790123456789</v>
      </c>
      <c r="F386" t="s">
        <v>264</v>
      </c>
      <c r="G386" t="s">
        <v>3725</v>
      </c>
      <c r="J386" t="s">
        <v>359</v>
      </c>
    </row>
    <row r="387" spans="2:10" x14ac:dyDescent="0.55000000000000004">
      <c r="B387" t="s">
        <v>2587</v>
      </c>
      <c r="C387" t="s">
        <v>350</v>
      </c>
      <c r="D387">
        <v>39</v>
      </c>
      <c r="E387" s="2">
        <f t="shared" si="7"/>
        <v>0.24074074074074073</v>
      </c>
      <c r="F387" t="s">
        <v>378</v>
      </c>
      <c r="G387" t="s">
        <v>3725</v>
      </c>
      <c r="H387">
        <v>16</v>
      </c>
      <c r="I387" t="s">
        <v>2122</v>
      </c>
      <c r="J387" t="s">
        <v>379</v>
      </c>
    </row>
    <row r="388" spans="2:10" x14ac:dyDescent="0.55000000000000004">
      <c r="B388" t="s">
        <v>2587</v>
      </c>
      <c r="C388" t="s">
        <v>350</v>
      </c>
      <c r="D388">
        <v>40</v>
      </c>
      <c r="E388" s="2">
        <f t="shared" si="7"/>
        <v>0.24691358024691357</v>
      </c>
      <c r="F388" t="s">
        <v>276</v>
      </c>
      <c r="G388" t="s">
        <v>3725</v>
      </c>
      <c r="J388" t="s">
        <v>399</v>
      </c>
    </row>
    <row r="389" spans="2:10" x14ac:dyDescent="0.55000000000000004">
      <c r="B389" t="s">
        <v>2587</v>
      </c>
      <c r="C389" t="s">
        <v>350</v>
      </c>
      <c r="D389">
        <v>41</v>
      </c>
      <c r="E389" s="2">
        <f t="shared" si="7"/>
        <v>0.25308641975308643</v>
      </c>
      <c r="F389" t="s">
        <v>256</v>
      </c>
      <c r="G389" t="s">
        <v>3725</v>
      </c>
      <c r="J389" t="s">
        <v>1342</v>
      </c>
    </row>
    <row r="390" spans="2:10" x14ac:dyDescent="0.55000000000000004">
      <c r="B390" t="s">
        <v>2587</v>
      </c>
      <c r="C390" t="s">
        <v>350</v>
      </c>
      <c r="D390">
        <v>42</v>
      </c>
      <c r="E390" s="2">
        <f t="shared" si="7"/>
        <v>0.25925925925925924</v>
      </c>
      <c r="F390" t="s">
        <v>264</v>
      </c>
      <c r="G390" t="s">
        <v>3725</v>
      </c>
      <c r="J390" t="s">
        <v>369</v>
      </c>
    </row>
    <row r="391" spans="2:10" x14ac:dyDescent="0.55000000000000004">
      <c r="B391" t="s">
        <v>2587</v>
      </c>
      <c r="C391" t="s">
        <v>350</v>
      </c>
      <c r="D391">
        <v>43</v>
      </c>
      <c r="E391" s="2">
        <f t="shared" si="7"/>
        <v>0.26543209876543211</v>
      </c>
      <c r="F391" t="s">
        <v>264</v>
      </c>
      <c r="G391" t="s">
        <v>3725</v>
      </c>
      <c r="J391" t="s">
        <v>388</v>
      </c>
    </row>
    <row r="392" spans="2:10" x14ac:dyDescent="0.55000000000000004">
      <c r="B392" t="s">
        <v>2587</v>
      </c>
      <c r="C392" t="s">
        <v>350</v>
      </c>
      <c r="D392">
        <v>44</v>
      </c>
      <c r="E392" s="2">
        <f t="shared" si="7"/>
        <v>0.27160493827160492</v>
      </c>
      <c r="F392" t="s">
        <v>262</v>
      </c>
      <c r="G392" t="s">
        <v>3723</v>
      </c>
      <c r="J392" t="s">
        <v>2594</v>
      </c>
    </row>
    <row r="393" spans="2:10" x14ac:dyDescent="0.55000000000000004">
      <c r="B393" t="s">
        <v>2587</v>
      </c>
      <c r="C393" t="s">
        <v>350</v>
      </c>
      <c r="D393">
        <v>45</v>
      </c>
      <c r="E393" s="2">
        <f t="shared" si="7"/>
        <v>0.27777777777777779</v>
      </c>
      <c r="F393" t="s">
        <v>296</v>
      </c>
      <c r="G393" t="s">
        <v>3725</v>
      </c>
      <c r="H393">
        <v>17</v>
      </c>
      <c r="I393" t="s">
        <v>2122</v>
      </c>
      <c r="J393" t="s">
        <v>1106</v>
      </c>
    </row>
    <row r="394" spans="2:10" x14ac:dyDescent="0.55000000000000004">
      <c r="B394" t="s">
        <v>2587</v>
      </c>
      <c r="C394" t="s">
        <v>350</v>
      </c>
      <c r="D394">
        <v>46</v>
      </c>
      <c r="E394" s="2">
        <f t="shared" si="7"/>
        <v>0.2839506172839506</v>
      </c>
      <c r="F394" t="s">
        <v>264</v>
      </c>
      <c r="G394" t="s">
        <v>3725</v>
      </c>
      <c r="J394" t="s">
        <v>1343</v>
      </c>
    </row>
    <row r="395" spans="2:10" x14ac:dyDescent="0.55000000000000004">
      <c r="B395" t="s">
        <v>2587</v>
      </c>
      <c r="C395" t="s">
        <v>350</v>
      </c>
      <c r="D395">
        <v>47</v>
      </c>
      <c r="E395" s="2">
        <f t="shared" si="7"/>
        <v>0.29012345679012347</v>
      </c>
      <c r="F395" t="s">
        <v>394</v>
      </c>
      <c r="G395" t="s">
        <v>3725</v>
      </c>
      <c r="J395" t="s">
        <v>395</v>
      </c>
    </row>
    <row r="396" spans="2:10" x14ac:dyDescent="0.55000000000000004">
      <c r="B396" t="s">
        <v>2587</v>
      </c>
      <c r="C396" t="s">
        <v>350</v>
      </c>
      <c r="D396">
        <v>48</v>
      </c>
      <c r="E396" s="2">
        <f t="shared" si="7"/>
        <v>0.29629629629629628</v>
      </c>
      <c r="F396" t="s">
        <v>300</v>
      </c>
      <c r="G396" t="s">
        <v>3725</v>
      </c>
      <c r="J396" t="s">
        <v>1121</v>
      </c>
    </row>
    <row r="397" spans="2:10" x14ac:dyDescent="0.55000000000000004">
      <c r="B397" t="s">
        <v>2587</v>
      </c>
      <c r="C397" t="s">
        <v>350</v>
      </c>
      <c r="D397">
        <v>49</v>
      </c>
      <c r="E397" s="2">
        <f t="shared" si="7"/>
        <v>0.30246913580246915</v>
      </c>
      <c r="F397" t="s">
        <v>280</v>
      </c>
      <c r="G397" t="s">
        <v>3726</v>
      </c>
      <c r="H397">
        <v>18</v>
      </c>
      <c r="I397" t="s">
        <v>3726</v>
      </c>
      <c r="J397" t="s">
        <v>392</v>
      </c>
    </row>
    <row r="398" spans="2:10" x14ac:dyDescent="0.55000000000000004">
      <c r="B398" t="s">
        <v>2587</v>
      </c>
      <c r="C398" t="s">
        <v>350</v>
      </c>
      <c r="D398">
        <v>50</v>
      </c>
      <c r="E398" s="2">
        <f t="shared" si="7"/>
        <v>0.30864197530864196</v>
      </c>
      <c r="F398" t="s">
        <v>256</v>
      </c>
      <c r="G398" t="s">
        <v>3725</v>
      </c>
      <c r="J398" t="s">
        <v>2595</v>
      </c>
    </row>
    <row r="399" spans="2:10" x14ac:dyDescent="0.55000000000000004">
      <c r="B399" t="s">
        <v>2587</v>
      </c>
      <c r="C399" t="s">
        <v>350</v>
      </c>
      <c r="D399">
        <v>51</v>
      </c>
      <c r="E399" s="2">
        <f t="shared" si="7"/>
        <v>0.31481481481481483</v>
      </c>
      <c r="F399" t="s">
        <v>1088</v>
      </c>
      <c r="G399" t="s">
        <v>3726</v>
      </c>
      <c r="H399">
        <v>19</v>
      </c>
      <c r="I399" t="s">
        <v>2122</v>
      </c>
      <c r="J399" t="s">
        <v>1344</v>
      </c>
    </row>
    <row r="400" spans="2:10" x14ac:dyDescent="0.55000000000000004">
      <c r="B400" t="s">
        <v>2587</v>
      </c>
      <c r="C400" t="s">
        <v>350</v>
      </c>
      <c r="D400">
        <v>52</v>
      </c>
      <c r="E400" s="2">
        <f t="shared" si="7"/>
        <v>0.32098765432098764</v>
      </c>
      <c r="F400" t="s">
        <v>252</v>
      </c>
      <c r="G400" t="s">
        <v>3725</v>
      </c>
      <c r="J400" t="s">
        <v>2157</v>
      </c>
    </row>
    <row r="401" spans="2:10" x14ac:dyDescent="0.55000000000000004">
      <c r="B401" t="s">
        <v>2587</v>
      </c>
      <c r="C401" t="s">
        <v>350</v>
      </c>
      <c r="D401">
        <v>53</v>
      </c>
      <c r="E401" s="2">
        <f t="shared" si="7"/>
        <v>0.3271604938271605</v>
      </c>
      <c r="F401" t="s">
        <v>1088</v>
      </c>
      <c r="G401" t="s">
        <v>3726</v>
      </c>
      <c r="J401" t="s">
        <v>1345</v>
      </c>
    </row>
    <row r="402" spans="2:10" x14ac:dyDescent="0.55000000000000004">
      <c r="B402" t="s">
        <v>2587</v>
      </c>
      <c r="C402" t="s">
        <v>350</v>
      </c>
      <c r="D402">
        <v>54</v>
      </c>
      <c r="E402" s="2">
        <f t="shared" si="7"/>
        <v>0.33333333333333331</v>
      </c>
      <c r="F402" t="s">
        <v>252</v>
      </c>
      <c r="G402" t="s">
        <v>3725</v>
      </c>
      <c r="J402" t="s">
        <v>2155</v>
      </c>
    </row>
    <row r="403" spans="2:10" x14ac:dyDescent="0.55000000000000004">
      <c r="B403" t="s">
        <v>2587</v>
      </c>
      <c r="C403" t="s">
        <v>350</v>
      </c>
      <c r="D403">
        <v>55</v>
      </c>
      <c r="E403" s="2">
        <f t="shared" si="7"/>
        <v>0.33950617283950618</v>
      </c>
      <c r="F403" t="s">
        <v>258</v>
      </c>
      <c r="G403" t="s">
        <v>3725</v>
      </c>
      <c r="J403" t="s">
        <v>2596</v>
      </c>
    </row>
    <row r="404" spans="2:10" x14ac:dyDescent="0.55000000000000004">
      <c r="B404" t="s">
        <v>2587</v>
      </c>
      <c r="C404" t="s">
        <v>350</v>
      </c>
      <c r="D404">
        <v>56</v>
      </c>
      <c r="E404" s="2">
        <f t="shared" si="7"/>
        <v>0.34567901234567899</v>
      </c>
      <c r="F404" t="s">
        <v>1088</v>
      </c>
      <c r="G404" t="s">
        <v>3726</v>
      </c>
      <c r="J404" t="s">
        <v>1346</v>
      </c>
    </row>
    <row r="405" spans="2:10" x14ac:dyDescent="0.55000000000000004">
      <c r="B405" t="s">
        <v>2587</v>
      </c>
      <c r="C405" t="s">
        <v>350</v>
      </c>
      <c r="D405">
        <v>57</v>
      </c>
      <c r="E405" s="2">
        <f t="shared" si="7"/>
        <v>0.35185185185185186</v>
      </c>
      <c r="F405" t="s">
        <v>280</v>
      </c>
      <c r="G405" t="s">
        <v>3726</v>
      </c>
      <c r="J405" t="s">
        <v>377</v>
      </c>
    </row>
    <row r="406" spans="2:10" x14ac:dyDescent="0.55000000000000004">
      <c r="B406" t="s">
        <v>2587</v>
      </c>
      <c r="C406" t="s">
        <v>350</v>
      </c>
      <c r="D406">
        <v>58</v>
      </c>
      <c r="E406" s="2">
        <f t="shared" si="7"/>
        <v>0.35802469135802467</v>
      </c>
      <c r="F406" t="s">
        <v>274</v>
      </c>
      <c r="G406" t="s">
        <v>3725</v>
      </c>
      <c r="J406" t="s">
        <v>354</v>
      </c>
    </row>
    <row r="407" spans="2:10" x14ac:dyDescent="0.55000000000000004">
      <c r="B407" s="5" t="s">
        <v>2587</v>
      </c>
      <c r="C407" s="5" t="s">
        <v>350</v>
      </c>
      <c r="D407" s="5">
        <v>59</v>
      </c>
      <c r="E407" s="6">
        <f t="shared" si="7"/>
        <v>0.36419753086419754</v>
      </c>
      <c r="F407" s="5" t="s">
        <v>545</v>
      </c>
      <c r="G407" s="5" t="s">
        <v>3726</v>
      </c>
      <c r="H407" s="5">
        <v>20</v>
      </c>
      <c r="I407" s="5" t="s">
        <v>2122</v>
      </c>
      <c r="J407" s="5" t="s">
        <v>1101</v>
      </c>
    </row>
    <row r="408" spans="2:10" x14ac:dyDescent="0.55000000000000004">
      <c r="B408" t="s">
        <v>2587</v>
      </c>
      <c r="C408" t="s">
        <v>350</v>
      </c>
      <c r="D408">
        <v>60</v>
      </c>
      <c r="E408" s="2">
        <f t="shared" si="7"/>
        <v>0.37037037037037035</v>
      </c>
      <c r="F408" t="s">
        <v>274</v>
      </c>
      <c r="G408" t="s">
        <v>3725</v>
      </c>
      <c r="J408" t="s">
        <v>386</v>
      </c>
    </row>
    <row r="409" spans="2:10" x14ac:dyDescent="0.55000000000000004">
      <c r="B409" t="s">
        <v>2587</v>
      </c>
      <c r="C409" t="s">
        <v>350</v>
      </c>
      <c r="D409">
        <v>61</v>
      </c>
      <c r="E409" s="2">
        <f t="shared" si="7"/>
        <v>0.37654320987654322</v>
      </c>
      <c r="F409" t="s">
        <v>348</v>
      </c>
      <c r="G409" t="s">
        <v>3725</v>
      </c>
      <c r="J409" t="s">
        <v>1104</v>
      </c>
    </row>
    <row r="410" spans="2:10" x14ac:dyDescent="0.55000000000000004">
      <c r="B410" t="s">
        <v>2587</v>
      </c>
      <c r="C410" t="s">
        <v>350</v>
      </c>
      <c r="D410">
        <v>62</v>
      </c>
      <c r="E410" s="2">
        <f t="shared" si="7"/>
        <v>0.38271604938271603</v>
      </c>
      <c r="F410" t="s">
        <v>274</v>
      </c>
      <c r="G410" t="s">
        <v>3725</v>
      </c>
      <c r="J410" t="s">
        <v>2152</v>
      </c>
    </row>
    <row r="411" spans="2:10" x14ac:dyDescent="0.55000000000000004">
      <c r="B411" t="s">
        <v>2587</v>
      </c>
      <c r="C411" t="s">
        <v>350</v>
      </c>
      <c r="D411">
        <v>63</v>
      </c>
      <c r="E411" s="2">
        <f t="shared" si="7"/>
        <v>0.3888888888888889</v>
      </c>
      <c r="F411" t="s">
        <v>305</v>
      </c>
      <c r="G411" t="s">
        <v>3723</v>
      </c>
      <c r="J411" t="s">
        <v>393</v>
      </c>
    </row>
    <row r="412" spans="2:10" x14ac:dyDescent="0.55000000000000004">
      <c r="B412" t="s">
        <v>2587</v>
      </c>
      <c r="C412" t="s">
        <v>350</v>
      </c>
      <c r="D412">
        <v>64</v>
      </c>
      <c r="E412" s="2">
        <f t="shared" si="7"/>
        <v>0.39506172839506171</v>
      </c>
      <c r="F412" t="s">
        <v>254</v>
      </c>
      <c r="G412" t="s">
        <v>3725</v>
      </c>
      <c r="J412" t="s">
        <v>384</v>
      </c>
    </row>
    <row r="413" spans="2:10" x14ac:dyDescent="0.55000000000000004">
      <c r="B413" t="s">
        <v>2587</v>
      </c>
      <c r="C413" t="s">
        <v>350</v>
      </c>
      <c r="D413">
        <v>65</v>
      </c>
      <c r="E413" s="2">
        <f t="shared" si="7"/>
        <v>0.40123456790123457</v>
      </c>
      <c r="F413" t="s">
        <v>282</v>
      </c>
      <c r="G413" t="s">
        <v>3725</v>
      </c>
      <c r="H413">
        <v>21</v>
      </c>
      <c r="J413" t="s">
        <v>397</v>
      </c>
    </row>
    <row r="414" spans="2:10" x14ac:dyDescent="0.55000000000000004">
      <c r="B414" t="s">
        <v>2587</v>
      </c>
      <c r="C414" t="s">
        <v>350</v>
      </c>
      <c r="D414">
        <v>66</v>
      </c>
      <c r="E414" s="2">
        <f t="shared" ref="E414:E477" si="8">D414/162</f>
        <v>0.40740740740740738</v>
      </c>
      <c r="F414" t="s">
        <v>258</v>
      </c>
      <c r="G414" t="s">
        <v>3725</v>
      </c>
      <c r="J414" t="s">
        <v>371</v>
      </c>
    </row>
    <row r="415" spans="2:10" x14ac:dyDescent="0.55000000000000004">
      <c r="B415" t="s">
        <v>2587</v>
      </c>
      <c r="C415" t="s">
        <v>350</v>
      </c>
      <c r="D415">
        <v>67</v>
      </c>
      <c r="E415" s="2">
        <f t="shared" si="8"/>
        <v>0.41358024691358025</v>
      </c>
      <c r="F415" t="s">
        <v>262</v>
      </c>
      <c r="G415" t="s">
        <v>3723</v>
      </c>
      <c r="J415" t="s">
        <v>415</v>
      </c>
    </row>
    <row r="416" spans="2:10" x14ac:dyDescent="0.55000000000000004">
      <c r="B416" t="s">
        <v>2587</v>
      </c>
      <c r="C416" t="s">
        <v>350</v>
      </c>
      <c r="D416">
        <v>68</v>
      </c>
      <c r="E416" s="2">
        <f t="shared" si="8"/>
        <v>0.41975308641975306</v>
      </c>
      <c r="F416" t="s">
        <v>330</v>
      </c>
      <c r="G416" t="s">
        <v>3725</v>
      </c>
      <c r="H416">
        <v>22</v>
      </c>
      <c r="J416" t="s">
        <v>2158</v>
      </c>
    </row>
    <row r="417" spans="2:10" x14ac:dyDescent="0.55000000000000004">
      <c r="B417" t="s">
        <v>2587</v>
      </c>
      <c r="C417" t="s">
        <v>350</v>
      </c>
      <c r="D417">
        <v>69</v>
      </c>
      <c r="E417" s="2">
        <f t="shared" si="8"/>
        <v>0.42592592592592593</v>
      </c>
      <c r="F417" t="s">
        <v>276</v>
      </c>
      <c r="G417" t="s">
        <v>3725</v>
      </c>
      <c r="J417" t="s">
        <v>370</v>
      </c>
    </row>
    <row r="418" spans="2:10" x14ac:dyDescent="0.55000000000000004">
      <c r="B418" t="s">
        <v>2587</v>
      </c>
      <c r="C418" t="s">
        <v>350</v>
      </c>
      <c r="D418">
        <v>70</v>
      </c>
      <c r="E418" s="2">
        <f t="shared" si="8"/>
        <v>0.43209876543209874</v>
      </c>
      <c r="F418" t="s">
        <v>254</v>
      </c>
      <c r="G418" t="s">
        <v>3725</v>
      </c>
      <c r="J418" t="s">
        <v>1116</v>
      </c>
    </row>
    <row r="419" spans="2:10" x14ac:dyDescent="0.55000000000000004">
      <c r="B419" s="8" t="s">
        <v>2587</v>
      </c>
      <c r="C419" s="8" t="s">
        <v>350</v>
      </c>
      <c r="D419" s="8">
        <v>71</v>
      </c>
      <c r="E419" s="9">
        <f t="shared" si="8"/>
        <v>0.43827160493827161</v>
      </c>
      <c r="F419" s="8" t="s">
        <v>310</v>
      </c>
      <c r="G419" s="8" t="s">
        <v>3726</v>
      </c>
      <c r="H419" s="8">
        <v>23</v>
      </c>
      <c r="I419" s="8"/>
      <c r="J419" s="8" t="s">
        <v>402</v>
      </c>
    </row>
    <row r="420" spans="2:10" x14ac:dyDescent="0.55000000000000004">
      <c r="B420" t="s">
        <v>2587</v>
      </c>
      <c r="C420" t="s">
        <v>350</v>
      </c>
      <c r="D420">
        <v>72</v>
      </c>
      <c r="E420" s="2">
        <f t="shared" si="8"/>
        <v>0.44444444444444442</v>
      </c>
      <c r="F420" t="s">
        <v>315</v>
      </c>
      <c r="G420" t="s">
        <v>3725</v>
      </c>
      <c r="J420" t="s">
        <v>1120</v>
      </c>
    </row>
    <row r="421" spans="2:10" x14ac:dyDescent="0.55000000000000004">
      <c r="B421" t="s">
        <v>2587</v>
      </c>
      <c r="C421" t="s">
        <v>350</v>
      </c>
      <c r="D421">
        <v>73</v>
      </c>
      <c r="E421" s="2">
        <f t="shared" si="8"/>
        <v>0.45061728395061729</v>
      </c>
      <c r="F421" t="s">
        <v>264</v>
      </c>
      <c r="G421" t="s">
        <v>3725</v>
      </c>
      <c r="J421" t="s">
        <v>1347</v>
      </c>
    </row>
    <row r="422" spans="2:10" x14ac:dyDescent="0.55000000000000004">
      <c r="B422" t="s">
        <v>2587</v>
      </c>
      <c r="C422" t="s">
        <v>350</v>
      </c>
      <c r="D422">
        <v>74</v>
      </c>
      <c r="E422" s="2">
        <f t="shared" si="8"/>
        <v>0.4567901234567901</v>
      </c>
      <c r="F422" t="s">
        <v>326</v>
      </c>
      <c r="G422" t="s">
        <v>3725</v>
      </c>
      <c r="H422">
        <v>24</v>
      </c>
      <c r="J422" t="s">
        <v>389</v>
      </c>
    </row>
    <row r="423" spans="2:10" x14ac:dyDescent="0.55000000000000004">
      <c r="B423" t="s">
        <v>2587</v>
      </c>
      <c r="C423" t="s">
        <v>350</v>
      </c>
      <c r="D423">
        <v>75</v>
      </c>
      <c r="E423" s="2">
        <f t="shared" si="8"/>
        <v>0.46296296296296297</v>
      </c>
      <c r="F423" t="s">
        <v>274</v>
      </c>
      <c r="G423" t="s">
        <v>3725</v>
      </c>
      <c r="J423" t="s">
        <v>1110</v>
      </c>
    </row>
    <row r="424" spans="2:10" x14ac:dyDescent="0.55000000000000004">
      <c r="B424" s="11" t="s">
        <v>2587</v>
      </c>
      <c r="C424" s="11" t="s">
        <v>350</v>
      </c>
      <c r="D424" s="11">
        <v>76</v>
      </c>
      <c r="E424" s="12">
        <f t="shared" si="8"/>
        <v>0.46913580246913578</v>
      </c>
      <c r="F424" s="11" t="s">
        <v>269</v>
      </c>
      <c r="G424" s="11" t="s">
        <v>3725</v>
      </c>
      <c r="H424" s="11">
        <v>25</v>
      </c>
      <c r="I424" s="11"/>
      <c r="J424" s="11" t="s">
        <v>1111</v>
      </c>
    </row>
    <row r="425" spans="2:10" x14ac:dyDescent="0.55000000000000004">
      <c r="B425" t="s">
        <v>2587</v>
      </c>
      <c r="C425" t="s">
        <v>350</v>
      </c>
      <c r="D425">
        <v>77</v>
      </c>
      <c r="E425" s="2">
        <f t="shared" si="8"/>
        <v>0.47530864197530864</v>
      </c>
      <c r="F425" t="s">
        <v>264</v>
      </c>
      <c r="G425" t="s">
        <v>3725</v>
      </c>
      <c r="J425" t="s">
        <v>1348</v>
      </c>
    </row>
    <row r="426" spans="2:10" x14ac:dyDescent="0.55000000000000004">
      <c r="B426" s="8" t="s">
        <v>2587</v>
      </c>
      <c r="C426" s="8" t="s">
        <v>350</v>
      </c>
      <c r="D426" s="8">
        <v>78</v>
      </c>
      <c r="E426" s="9">
        <f t="shared" si="8"/>
        <v>0.48148148148148145</v>
      </c>
      <c r="F426" s="8" t="s">
        <v>310</v>
      </c>
      <c r="G426" s="8" t="s">
        <v>3726</v>
      </c>
      <c r="H426" s="8"/>
      <c r="I426" s="8"/>
      <c r="J426" s="8" t="s">
        <v>409</v>
      </c>
    </row>
    <row r="427" spans="2:10" x14ac:dyDescent="0.55000000000000004">
      <c r="B427" t="s">
        <v>2587</v>
      </c>
      <c r="C427" t="s">
        <v>350</v>
      </c>
      <c r="D427">
        <v>79</v>
      </c>
      <c r="E427" s="2">
        <f t="shared" si="8"/>
        <v>0.48765432098765432</v>
      </c>
      <c r="F427" t="s">
        <v>326</v>
      </c>
      <c r="G427" t="s">
        <v>3725</v>
      </c>
      <c r="J427" t="s">
        <v>2153</v>
      </c>
    </row>
    <row r="428" spans="2:10" x14ac:dyDescent="0.55000000000000004">
      <c r="B428" t="s">
        <v>2587</v>
      </c>
      <c r="C428" t="s">
        <v>350</v>
      </c>
      <c r="D428">
        <v>80</v>
      </c>
      <c r="E428" s="2">
        <f t="shared" si="8"/>
        <v>0.49382716049382713</v>
      </c>
      <c r="F428" t="s">
        <v>305</v>
      </c>
      <c r="G428" t="s">
        <v>3723</v>
      </c>
      <c r="J428" t="s">
        <v>425</v>
      </c>
    </row>
    <row r="429" spans="2:10" x14ac:dyDescent="0.55000000000000004">
      <c r="B429" t="s">
        <v>2587</v>
      </c>
      <c r="C429" t="s">
        <v>350</v>
      </c>
      <c r="D429">
        <v>81</v>
      </c>
      <c r="E429" s="2">
        <f t="shared" si="8"/>
        <v>0.5</v>
      </c>
      <c r="F429" t="s">
        <v>418</v>
      </c>
      <c r="G429" t="s">
        <v>3721</v>
      </c>
      <c r="H429">
        <v>26</v>
      </c>
      <c r="I429" t="s">
        <v>3757</v>
      </c>
      <c r="J429" t="s">
        <v>1107</v>
      </c>
    </row>
    <row r="430" spans="2:10" x14ac:dyDescent="0.55000000000000004">
      <c r="B430" t="s">
        <v>2587</v>
      </c>
      <c r="C430" t="s">
        <v>350</v>
      </c>
      <c r="D430">
        <v>82</v>
      </c>
      <c r="E430" s="2">
        <f t="shared" si="8"/>
        <v>0.50617283950617287</v>
      </c>
      <c r="F430" t="s">
        <v>372</v>
      </c>
      <c r="G430" s="4" t="s">
        <v>3721</v>
      </c>
      <c r="J430" t="s">
        <v>401</v>
      </c>
    </row>
    <row r="431" spans="2:10" x14ac:dyDescent="0.55000000000000004">
      <c r="B431" t="s">
        <v>2587</v>
      </c>
      <c r="C431" t="s">
        <v>350</v>
      </c>
      <c r="D431">
        <v>83</v>
      </c>
      <c r="E431" s="2">
        <f t="shared" si="8"/>
        <v>0.51234567901234573</v>
      </c>
      <c r="F431" t="s">
        <v>1088</v>
      </c>
      <c r="G431" t="s">
        <v>3726</v>
      </c>
      <c r="J431" t="s">
        <v>2597</v>
      </c>
    </row>
    <row r="432" spans="2:10" x14ac:dyDescent="0.55000000000000004">
      <c r="B432" t="s">
        <v>2587</v>
      </c>
      <c r="C432" t="s">
        <v>350</v>
      </c>
      <c r="D432">
        <v>84</v>
      </c>
      <c r="E432" s="2">
        <f t="shared" si="8"/>
        <v>0.51851851851851849</v>
      </c>
      <c r="F432" t="s">
        <v>1088</v>
      </c>
      <c r="G432" t="s">
        <v>3726</v>
      </c>
      <c r="J432" t="s">
        <v>1349</v>
      </c>
    </row>
    <row r="433" spans="2:10" x14ac:dyDescent="0.55000000000000004">
      <c r="B433" t="s">
        <v>2587</v>
      </c>
      <c r="C433" t="s">
        <v>350</v>
      </c>
      <c r="D433">
        <v>85</v>
      </c>
      <c r="E433" s="2">
        <f t="shared" si="8"/>
        <v>0.52469135802469136</v>
      </c>
      <c r="F433" t="s">
        <v>348</v>
      </c>
      <c r="G433" t="s">
        <v>3725</v>
      </c>
      <c r="J433" t="s">
        <v>400</v>
      </c>
    </row>
    <row r="434" spans="2:10" x14ac:dyDescent="0.55000000000000004">
      <c r="B434" t="s">
        <v>2587</v>
      </c>
      <c r="C434" t="s">
        <v>350</v>
      </c>
      <c r="D434">
        <v>86</v>
      </c>
      <c r="E434" s="2">
        <f t="shared" si="8"/>
        <v>0.53086419753086422</v>
      </c>
      <c r="F434" t="s">
        <v>1091</v>
      </c>
      <c r="G434" t="s">
        <v>3725</v>
      </c>
      <c r="H434">
        <v>27</v>
      </c>
      <c r="J434" t="s">
        <v>1126</v>
      </c>
    </row>
    <row r="435" spans="2:10" x14ac:dyDescent="0.55000000000000004">
      <c r="B435" t="s">
        <v>2587</v>
      </c>
      <c r="C435" t="s">
        <v>350</v>
      </c>
      <c r="D435">
        <v>87</v>
      </c>
      <c r="E435" s="2">
        <f t="shared" si="8"/>
        <v>0.53703703703703709</v>
      </c>
      <c r="F435" t="s">
        <v>254</v>
      </c>
      <c r="G435" t="s">
        <v>3725</v>
      </c>
      <c r="J435" t="s">
        <v>2598</v>
      </c>
    </row>
    <row r="436" spans="2:10" x14ac:dyDescent="0.55000000000000004">
      <c r="B436" t="s">
        <v>2587</v>
      </c>
      <c r="C436" t="s">
        <v>350</v>
      </c>
      <c r="D436">
        <v>88</v>
      </c>
      <c r="E436" s="2">
        <f t="shared" si="8"/>
        <v>0.54320987654320985</v>
      </c>
      <c r="F436" t="s">
        <v>264</v>
      </c>
      <c r="G436" t="s">
        <v>3725</v>
      </c>
      <c r="J436" t="s">
        <v>1350</v>
      </c>
    </row>
    <row r="437" spans="2:10" x14ac:dyDescent="0.55000000000000004">
      <c r="B437" t="s">
        <v>2587</v>
      </c>
      <c r="C437" t="s">
        <v>350</v>
      </c>
      <c r="D437">
        <v>89</v>
      </c>
      <c r="E437" s="2">
        <f t="shared" si="8"/>
        <v>0.54938271604938271</v>
      </c>
      <c r="F437" t="s">
        <v>418</v>
      </c>
      <c r="G437" t="s">
        <v>3721</v>
      </c>
      <c r="J437" t="s">
        <v>1127</v>
      </c>
    </row>
    <row r="438" spans="2:10" x14ac:dyDescent="0.55000000000000004">
      <c r="B438" t="s">
        <v>2587</v>
      </c>
      <c r="C438" t="s">
        <v>350</v>
      </c>
      <c r="D438">
        <v>90</v>
      </c>
      <c r="E438" s="2">
        <f t="shared" si="8"/>
        <v>0.55555555555555558</v>
      </c>
      <c r="F438" t="s">
        <v>276</v>
      </c>
      <c r="G438" t="s">
        <v>3725</v>
      </c>
      <c r="J438" t="s">
        <v>2154</v>
      </c>
    </row>
    <row r="439" spans="2:10" x14ac:dyDescent="0.55000000000000004">
      <c r="B439" t="s">
        <v>2587</v>
      </c>
      <c r="C439" t="s">
        <v>350</v>
      </c>
      <c r="D439">
        <v>91</v>
      </c>
      <c r="E439" s="2">
        <f t="shared" si="8"/>
        <v>0.56172839506172845</v>
      </c>
      <c r="F439" t="s">
        <v>256</v>
      </c>
      <c r="G439" t="s">
        <v>3725</v>
      </c>
      <c r="J439" t="s">
        <v>1123</v>
      </c>
    </row>
    <row r="440" spans="2:10" x14ac:dyDescent="0.55000000000000004">
      <c r="B440" t="s">
        <v>2587</v>
      </c>
      <c r="C440" t="s">
        <v>350</v>
      </c>
      <c r="D440">
        <v>92</v>
      </c>
      <c r="E440" s="2">
        <f t="shared" si="8"/>
        <v>0.5679012345679012</v>
      </c>
      <c r="F440" t="s">
        <v>280</v>
      </c>
      <c r="G440" t="s">
        <v>3726</v>
      </c>
      <c r="J440" t="s">
        <v>416</v>
      </c>
    </row>
    <row r="441" spans="2:10" x14ac:dyDescent="0.55000000000000004">
      <c r="B441" t="s">
        <v>2587</v>
      </c>
      <c r="C441" t="s">
        <v>350</v>
      </c>
      <c r="D441">
        <v>93</v>
      </c>
      <c r="E441" s="2">
        <f t="shared" si="8"/>
        <v>0.57407407407407407</v>
      </c>
      <c r="F441" t="s">
        <v>682</v>
      </c>
      <c r="G441" t="s">
        <v>3725</v>
      </c>
      <c r="H441">
        <v>28</v>
      </c>
      <c r="J441" t="s">
        <v>1134</v>
      </c>
    </row>
    <row r="442" spans="2:10" x14ac:dyDescent="0.55000000000000004">
      <c r="B442" t="s">
        <v>2587</v>
      </c>
      <c r="C442" t="s">
        <v>350</v>
      </c>
      <c r="D442">
        <v>94</v>
      </c>
      <c r="E442" s="2">
        <f t="shared" si="8"/>
        <v>0.58024691358024694</v>
      </c>
      <c r="F442" t="s">
        <v>256</v>
      </c>
      <c r="G442" t="s">
        <v>3725</v>
      </c>
      <c r="J442" t="s">
        <v>2159</v>
      </c>
    </row>
    <row r="443" spans="2:10" x14ac:dyDescent="0.55000000000000004">
      <c r="B443" t="s">
        <v>2587</v>
      </c>
      <c r="C443" t="s">
        <v>350</v>
      </c>
      <c r="D443">
        <v>95</v>
      </c>
      <c r="E443" s="2">
        <f t="shared" si="8"/>
        <v>0.5864197530864198</v>
      </c>
      <c r="F443" t="s">
        <v>252</v>
      </c>
      <c r="G443" t="s">
        <v>3725</v>
      </c>
      <c r="J443" t="s">
        <v>2163</v>
      </c>
    </row>
    <row r="444" spans="2:10" x14ac:dyDescent="0.55000000000000004">
      <c r="B444" s="8" t="s">
        <v>2587</v>
      </c>
      <c r="C444" s="8" t="s">
        <v>350</v>
      </c>
      <c r="D444" s="8">
        <v>96</v>
      </c>
      <c r="E444" s="9">
        <f t="shared" si="8"/>
        <v>0.59259259259259256</v>
      </c>
      <c r="F444" s="8" t="s">
        <v>310</v>
      </c>
      <c r="G444" s="8" t="s">
        <v>3726</v>
      </c>
      <c r="H444" s="8"/>
      <c r="I444" s="8"/>
      <c r="J444" s="8" t="s">
        <v>417</v>
      </c>
    </row>
    <row r="445" spans="2:10" x14ac:dyDescent="0.55000000000000004">
      <c r="B445" t="s">
        <v>2587</v>
      </c>
      <c r="C445" t="s">
        <v>350</v>
      </c>
      <c r="D445">
        <v>97</v>
      </c>
      <c r="E445" s="2">
        <f t="shared" si="8"/>
        <v>0.59876543209876543</v>
      </c>
      <c r="F445" t="s">
        <v>484</v>
      </c>
      <c r="G445" t="s">
        <v>3725</v>
      </c>
      <c r="H445">
        <v>29</v>
      </c>
      <c r="J445" t="s">
        <v>1351</v>
      </c>
    </row>
    <row r="446" spans="2:10" x14ac:dyDescent="0.55000000000000004">
      <c r="B446" t="s">
        <v>2587</v>
      </c>
      <c r="C446" t="s">
        <v>350</v>
      </c>
      <c r="D446">
        <v>98</v>
      </c>
      <c r="E446" s="2">
        <f t="shared" si="8"/>
        <v>0.60493827160493829</v>
      </c>
      <c r="F446" t="s">
        <v>258</v>
      </c>
      <c r="G446" t="s">
        <v>3725</v>
      </c>
      <c r="J446" t="s">
        <v>404</v>
      </c>
    </row>
    <row r="447" spans="2:10" x14ac:dyDescent="0.55000000000000004">
      <c r="B447" t="s">
        <v>2587</v>
      </c>
      <c r="C447" t="s">
        <v>350</v>
      </c>
      <c r="D447">
        <v>99</v>
      </c>
      <c r="E447" s="2">
        <f t="shared" si="8"/>
        <v>0.61111111111111116</v>
      </c>
      <c r="F447" t="s">
        <v>256</v>
      </c>
      <c r="G447" t="s">
        <v>3725</v>
      </c>
      <c r="J447" t="s">
        <v>1352</v>
      </c>
    </row>
    <row r="448" spans="2:10" x14ac:dyDescent="0.55000000000000004">
      <c r="B448" s="8" t="s">
        <v>2587</v>
      </c>
      <c r="C448" s="8" t="s">
        <v>350</v>
      </c>
      <c r="D448" s="8">
        <v>100</v>
      </c>
      <c r="E448" s="9">
        <f t="shared" si="8"/>
        <v>0.61728395061728392</v>
      </c>
      <c r="F448" s="8" t="s">
        <v>310</v>
      </c>
      <c r="G448" s="8" t="s">
        <v>3726</v>
      </c>
      <c r="H448" s="8"/>
      <c r="I448" s="8"/>
      <c r="J448" s="8" t="s">
        <v>426</v>
      </c>
    </row>
    <row r="449" spans="2:10" x14ac:dyDescent="0.55000000000000004">
      <c r="B449" t="s">
        <v>2587</v>
      </c>
      <c r="C449" t="s">
        <v>350</v>
      </c>
      <c r="D449">
        <v>101</v>
      </c>
      <c r="E449" s="2">
        <f t="shared" si="8"/>
        <v>0.62345679012345678</v>
      </c>
      <c r="F449" t="s">
        <v>474</v>
      </c>
      <c r="G449" t="s">
        <v>3725</v>
      </c>
      <c r="H449">
        <v>30</v>
      </c>
      <c r="J449" t="s">
        <v>1353</v>
      </c>
    </row>
    <row r="450" spans="2:10" x14ac:dyDescent="0.55000000000000004">
      <c r="B450" t="s">
        <v>2587</v>
      </c>
      <c r="C450" t="s">
        <v>350</v>
      </c>
      <c r="D450">
        <v>102</v>
      </c>
      <c r="E450" s="2">
        <f t="shared" si="8"/>
        <v>0.62962962962962965</v>
      </c>
      <c r="F450" t="s">
        <v>254</v>
      </c>
      <c r="G450" t="s">
        <v>3725</v>
      </c>
      <c r="J450" t="s">
        <v>2599</v>
      </c>
    </row>
    <row r="451" spans="2:10" x14ac:dyDescent="0.55000000000000004">
      <c r="B451" s="8" t="s">
        <v>2587</v>
      </c>
      <c r="C451" s="8" t="s">
        <v>350</v>
      </c>
      <c r="D451" s="8">
        <v>103</v>
      </c>
      <c r="E451" s="9">
        <f t="shared" si="8"/>
        <v>0.63580246913580252</v>
      </c>
      <c r="F451" s="8" t="s">
        <v>310</v>
      </c>
      <c r="G451" s="8" t="s">
        <v>3726</v>
      </c>
      <c r="H451" s="8"/>
      <c r="I451" s="8"/>
      <c r="J451" s="8" t="s">
        <v>2168</v>
      </c>
    </row>
    <row r="452" spans="2:10" x14ac:dyDescent="0.55000000000000004">
      <c r="B452" t="s">
        <v>2587</v>
      </c>
      <c r="C452" t="s">
        <v>350</v>
      </c>
      <c r="D452">
        <v>104</v>
      </c>
      <c r="E452" s="2">
        <f t="shared" si="8"/>
        <v>0.64197530864197527</v>
      </c>
      <c r="F452" t="s">
        <v>274</v>
      </c>
      <c r="G452" t="s">
        <v>3725</v>
      </c>
      <c r="J452" t="s">
        <v>2600</v>
      </c>
    </row>
    <row r="453" spans="2:10" x14ac:dyDescent="0.55000000000000004">
      <c r="B453" t="s">
        <v>2587</v>
      </c>
      <c r="C453" t="s">
        <v>350</v>
      </c>
      <c r="D453">
        <v>105</v>
      </c>
      <c r="E453" s="2">
        <f t="shared" si="8"/>
        <v>0.64814814814814814</v>
      </c>
      <c r="F453" t="s">
        <v>252</v>
      </c>
      <c r="G453" t="s">
        <v>3725</v>
      </c>
      <c r="J453" t="s">
        <v>2601</v>
      </c>
    </row>
    <row r="454" spans="2:10" x14ac:dyDescent="0.55000000000000004">
      <c r="B454" t="s">
        <v>2587</v>
      </c>
      <c r="C454" t="s">
        <v>350</v>
      </c>
      <c r="D454">
        <v>106</v>
      </c>
      <c r="E454" s="2">
        <f t="shared" si="8"/>
        <v>0.65432098765432101</v>
      </c>
      <c r="F454" t="s">
        <v>264</v>
      </c>
      <c r="G454" t="s">
        <v>3725</v>
      </c>
      <c r="J454" t="s">
        <v>452</v>
      </c>
    </row>
    <row r="455" spans="2:10" x14ac:dyDescent="0.55000000000000004">
      <c r="B455" t="s">
        <v>2587</v>
      </c>
      <c r="C455" t="s">
        <v>350</v>
      </c>
      <c r="D455">
        <v>107</v>
      </c>
      <c r="E455" s="2">
        <f t="shared" si="8"/>
        <v>0.66049382716049387</v>
      </c>
      <c r="F455" t="s">
        <v>254</v>
      </c>
      <c r="G455" t="s">
        <v>3725</v>
      </c>
      <c r="J455" t="s">
        <v>2602</v>
      </c>
    </row>
    <row r="456" spans="2:10" x14ac:dyDescent="0.55000000000000004">
      <c r="B456" t="s">
        <v>2587</v>
      </c>
      <c r="C456" t="s">
        <v>350</v>
      </c>
      <c r="D456">
        <v>108</v>
      </c>
      <c r="E456" s="2">
        <f t="shared" si="8"/>
        <v>0.66666666666666663</v>
      </c>
      <c r="F456" t="s">
        <v>300</v>
      </c>
      <c r="G456" t="s">
        <v>3725</v>
      </c>
      <c r="J456" t="s">
        <v>2603</v>
      </c>
    </row>
    <row r="457" spans="2:10" x14ac:dyDescent="0.55000000000000004">
      <c r="B457" t="s">
        <v>2587</v>
      </c>
      <c r="C457" t="s">
        <v>350</v>
      </c>
      <c r="D457">
        <v>109</v>
      </c>
      <c r="E457" s="2">
        <f t="shared" si="8"/>
        <v>0.6728395061728395</v>
      </c>
      <c r="F457" t="s">
        <v>252</v>
      </c>
      <c r="G457" t="s">
        <v>3725</v>
      </c>
      <c r="J457" t="s">
        <v>1092</v>
      </c>
    </row>
    <row r="458" spans="2:10" x14ac:dyDescent="0.55000000000000004">
      <c r="B458" t="s">
        <v>2587</v>
      </c>
      <c r="C458" t="s">
        <v>350</v>
      </c>
      <c r="D458">
        <v>110</v>
      </c>
      <c r="E458" s="2">
        <f t="shared" si="8"/>
        <v>0.67901234567901236</v>
      </c>
      <c r="F458" t="s">
        <v>300</v>
      </c>
      <c r="G458" t="s">
        <v>3725</v>
      </c>
      <c r="J458" t="s">
        <v>368</v>
      </c>
    </row>
    <row r="459" spans="2:10" x14ac:dyDescent="0.55000000000000004">
      <c r="B459" t="s">
        <v>2587</v>
      </c>
      <c r="C459" t="s">
        <v>350</v>
      </c>
      <c r="D459">
        <v>111</v>
      </c>
      <c r="E459" s="2">
        <f t="shared" si="8"/>
        <v>0.68518518518518523</v>
      </c>
      <c r="F459" t="s">
        <v>313</v>
      </c>
      <c r="G459" t="s">
        <v>3725</v>
      </c>
      <c r="H459">
        <v>31</v>
      </c>
      <c r="J459" t="s">
        <v>1119</v>
      </c>
    </row>
    <row r="460" spans="2:10" x14ac:dyDescent="0.55000000000000004">
      <c r="B460" t="s">
        <v>2587</v>
      </c>
      <c r="C460" t="s">
        <v>350</v>
      </c>
      <c r="D460">
        <v>112</v>
      </c>
      <c r="E460" s="2">
        <f t="shared" si="8"/>
        <v>0.69135802469135799</v>
      </c>
      <c r="F460" t="s">
        <v>274</v>
      </c>
      <c r="G460" t="s">
        <v>3725</v>
      </c>
      <c r="J460" t="s">
        <v>2160</v>
      </c>
    </row>
    <row r="461" spans="2:10" x14ac:dyDescent="0.55000000000000004">
      <c r="B461" t="s">
        <v>2587</v>
      </c>
      <c r="C461" t="s">
        <v>350</v>
      </c>
      <c r="D461">
        <v>113</v>
      </c>
      <c r="E461" s="2">
        <f t="shared" si="8"/>
        <v>0.69753086419753085</v>
      </c>
      <c r="F461" t="s">
        <v>315</v>
      </c>
      <c r="G461" t="s">
        <v>3725</v>
      </c>
      <c r="J461" t="s">
        <v>1125</v>
      </c>
    </row>
    <row r="462" spans="2:10" x14ac:dyDescent="0.55000000000000004">
      <c r="B462" t="s">
        <v>2587</v>
      </c>
      <c r="C462" t="s">
        <v>350</v>
      </c>
      <c r="D462">
        <v>114</v>
      </c>
      <c r="E462" s="2">
        <f t="shared" si="8"/>
        <v>0.70370370370370372</v>
      </c>
      <c r="F462" t="s">
        <v>252</v>
      </c>
      <c r="G462" t="s">
        <v>3725</v>
      </c>
      <c r="J462" t="s">
        <v>2604</v>
      </c>
    </row>
    <row r="463" spans="2:10" x14ac:dyDescent="0.55000000000000004">
      <c r="B463" t="s">
        <v>2587</v>
      </c>
      <c r="C463" t="s">
        <v>350</v>
      </c>
      <c r="D463">
        <v>115</v>
      </c>
      <c r="E463" s="2">
        <f t="shared" si="8"/>
        <v>0.70987654320987659</v>
      </c>
      <c r="F463" t="s">
        <v>1088</v>
      </c>
      <c r="G463" t="s">
        <v>3726</v>
      </c>
      <c r="J463" t="s">
        <v>1354</v>
      </c>
    </row>
    <row r="464" spans="2:10" x14ac:dyDescent="0.55000000000000004">
      <c r="B464" t="s">
        <v>2587</v>
      </c>
      <c r="C464" t="s">
        <v>350</v>
      </c>
      <c r="D464">
        <v>116</v>
      </c>
      <c r="E464" s="2">
        <f t="shared" si="8"/>
        <v>0.71604938271604934</v>
      </c>
      <c r="F464" t="s">
        <v>296</v>
      </c>
      <c r="G464" t="s">
        <v>3725</v>
      </c>
      <c r="J464" t="s">
        <v>455</v>
      </c>
    </row>
    <row r="465" spans="2:10" x14ac:dyDescent="0.55000000000000004">
      <c r="B465" t="s">
        <v>2587</v>
      </c>
      <c r="C465" t="s">
        <v>350</v>
      </c>
      <c r="D465">
        <v>117</v>
      </c>
      <c r="E465" s="2">
        <f t="shared" si="8"/>
        <v>0.72222222222222221</v>
      </c>
      <c r="F465" t="s">
        <v>300</v>
      </c>
      <c r="G465" t="s">
        <v>3725</v>
      </c>
      <c r="J465" t="s">
        <v>2156</v>
      </c>
    </row>
    <row r="466" spans="2:10" x14ac:dyDescent="0.55000000000000004">
      <c r="B466" t="s">
        <v>2587</v>
      </c>
      <c r="C466" t="s">
        <v>350</v>
      </c>
      <c r="D466">
        <v>118</v>
      </c>
      <c r="E466" s="2">
        <f t="shared" si="8"/>
        <v>0.72839506172839508</v>
      </c>
      <c r="F466" t="s">
        <v>1084</v>
      </c>
      <c r="G466" t="s">
        <v>3725</v>
      </c>
      <c r="H466">
        <v>32</v>
      </c>
      <c r="J466" t="s">
        <v>2165</v>
      </c>
    </row>
    <row r="467" spans="2:10" x14ac:dyDescent="0.55000000000000004">
      <c r="B467" t="s">
        <v>2587</v>
      </c>
      <c r="C467" t="s">
        <v>350</v>
      </c>
      <c r="D467">
        <v>119</v>
      </c>
      <c r="E467" s="2">
        <f t="shared" si="8"/>
        <v>0.73456790123456794</v>
      </c>
      <c r="F467" t="s">
        <v>410</v>
      </c>
      <c r="G467" t="s">
        <v>3725</v>
      </c>
      <c r="H467">
        <v>33</v>
      </c>
      <c r="J467" t="s">
        <v>411</v>
      </c>
    </row>
    <row r="468" spans="2:10" x14ac:dyDescent="0.55000000000000004">
      <c r="B468" t="s">
        <v>2587</v>
      </c>
      <c r="C468" t="s">
        <v>350</v>
      </c>
      <c r="D468">
        <v>120</v>
      </c>
      <c r="E468" s="2">
        <f t="shared" si="8"/>
        <v>0.7407407407407407</v>
      </c>
      <c r="F468" t="s">
        <v>262</v>
      </c>
      <c r="G468" t="s">
        <v>3723</v>
      </c>
      <c r="J468" t="s">
        <v>446</v>
      </c>
    </row>
    <row r="469" spans="2:10" x14ac:dyDescent="0.55000000000000004">
      <c r="B469" t="s">
        <v>2587</v>
      </c>
      <c r="C469" t="s">
        <v>350</v>
      </c>
      <c r="D469">
        <v>121</v>
      </c>
      <c r="E469" s="2">
        <f t="shared" si="8"/>
        <v>0.74691358024691357</v>
      </c>
      <c r="F469" t="s">
        <v>494</v>
      </c>
      <c r="G469" t="s">
        <v>3725</v>
      </c>
      <c r="H469">
        <v>34</v>
      </c>
      <c r="J469" t="s">
        <v>2162</v>
      </c>
    </row>
    <row r="470" spans="2:10" x14ac:dyDescent="0.55000000000000004">
      <c r="B470" t="s">
        <v>2587</v>
      </c>
      <c r="C470" t="s">
        <v>350</v>
      </c>
      <c r="D470">
        <v>122</v>
      </c>
      <c r="E470" s="2">
        <f t="shared" si="8"/>
        <v>0.75308641975308643</v>
      </c>
      <c r="F470" t="s">
        <v>256</v>
      </c>
      <c r="G470" t="s">
        <v>3725</v>
      </c>
      <c r="J470" t="s">
        <v>2605</v>
      </c>
    </row>
    <row r="471" spans="2:10" x14ac:dyDescent="0.55000000000000004">
      <c r="B471" t="s">
        <v>2587</v>
      </c>
      <c r="C471" t="s">
        <v>350</v>
      </c>
      <c r="D471">
        <v>123</v>
      </c>
      <c r="E471" s="2">
        <f t="shared" si="8"/>
        <v>0.7592592592592593</v>
      </c>
      <c r="F471" t="s">
        <v>280</v>
      </c>
      <c r="G471" t="s">
        <v>3726</v>
      </c>
      <c r="J471" t="s">
        <v>2606</v>
      </c>
    </row>
    <row r="472" spans="2:10" x14ac:dyDescent="0.55000000000000004">
      <c r="B472" t="s">
        <v>2587</v>
      </c>
      <c r="C472" t="s">
        <v>350</v>
      </c>
      <c r="D472">
        <v>124</v>
      </c>
      <c r="E472" s="2">
        <f t="shared" si="8"/>
        <v>0.76543209876543206</v>
      </c>
      <c r="F472" t="s">
        <v>305</v>
      </c>
      <c r="G472" t="s">
        <v>3723</v>
      </c>
      <c r="J472" t="s">
        <v>437</v>
      </c>
    </row>
    <row r="473" spans="2:10" x14ac:dyDescent="0.55000000000000004">
      <c r="B473" t="s">
        <v>2587</v>
      </c>
      <c r="C473" t="s">
        <v>350</v>
      </c>
      <c r="D473">
        <v>125</v>
      </c>
      <c r="E473" s="2">
        <f t="shared" si="8"/>
        <v>0.77160493827160492</v>
      </c>
      <c r="F473" t="s">
        <v>418</v>
      </c>
      <c r="G473" t="s">
        <v>3721</v>
      </c>
      <c r="J473" t="s">
        <v>1355</v>
      </c>
    </row>
    <row r="474" spans="2:10" x14ac:dyDescent="0.55000000000000004">
      <c r="B474" t="s">
        <v>2587</v>
      </c>
      <c r="C474" t="s">
        <v>350</v>
      </c>
      <c r="D474">
        <v>126</v>
      </c>
      <c r="E474" s="2">
        <f t="shared" si="8"/>
        <v>0.77777777777777779</v>
      </c>
      <c r="F474" t="s">
        <v>307</v>
      </c>
      <c r="G474" t="s">
        <v>3725</v>
      </c>
      <c r="H474">
        <v>35</v>
      </c>
      <c r="J474" t="s">
        <v>2607</v>
      </c>
    </row>
    <row r="475" spans="2:10" x14ac:dyDescent="0.55000000000000004">
      <c r="B475" t="s">
        <v>2587</v>
      </c>
      <c r="C475" t="s">
        <v>350</v>
      </c>
      <c r="D475">
        <v>127</v>
      </c>
      <c r="E475" s="2">
        <f t="shared" si="8"/>
        <v>0.78395061728395066</v>
      </c>
      <c r="F475" t="s">
        <v>1084</v>
      </c>
      <c r="G475" t="s">
        <v>3725</v>
      </c>
      <c r="J475" t="s">
        <v>2169</v>
      </c>
    </row>
    <row r="476" spans="2:10" x14ac:dyDescent="0.55000000000000004">
      <c r="B476" t="s">
        <v>2587</v>
      </c>
      <c r="C476" t="s">
        <v>350</v>
      </c>
      <c r="D476">
        <v>128</v>
      </c>
      <c r="E476" s="2">
        <f t="shared" si="8"/>
        <v>0.79012345679012341</v>
      </c>
      <c r="F476" t="s">
        <v>254</v>
      </c>
      <c r="G476" t="s">
        <v>3725</v>
      </c>
      <c r="J476" t="s">
        <v>1356</v>
      </c>
    </row>
    <row r="477" spans="2:10" x14ac:dyDescent="0.55000000000000004">
      <c r="B477" t="s">
        <v>2587</v>
      </c>
      <c r="C477" t="s">
        <v>350</v>
      </c>
      <c r="D477">
        <v>129</v>
      </c>
      <c r="E477" s="2">
        <f t="shared" si="8"/>
        <v>0.79629629629629628</v>
      </c>
      <c r="F477" t="s">
        <v>474</v>
      </c>
      <c r="G477" t="s">
        <v>3725</v>
      </c>
      <c r="J477" t="s">
        <v>2608</v>
      </c>
    </row>
    <row r="478" spans="2:10" x14ac:dyDescent="0.55000000000000004">
      <c r="B478" t="s">
        <v>2587</v>
      </c>
      <c r="C478" t="s">
        <v>350</v>
      </c>
      <c r="D478">
        <v>130</v>
      </c>
      <c r="E478" s="2">
        <f t="shared" ref="E478:E512" si="9">D478/162</f>
        <v>0.80246913580246915</v>
      </c>
      <c r="F478" t="s">
        <v>471</v>
      </c>
      <c r="G478" t="s">
        <v>3726</v>
      </c>
      <c r="H478">
        <v>36</v>
      </c>
      <c r="J478" t="s">
        <v>1132</v>
      </c>
    </row>
    <row r="479" spans="2:10" x14ac:dyDescent="0.55000000000000004">
      <c r="B479" t="s">
        <v>2587</v>
      </c>
      <c r="C479" t="s">
        <v>350</v>
      </c>
      <c r="D479">
        <v>131</v>
      </c>
      <c r="E479" s="2">
        <f t="shared" si="9"/>
        <v>0.80864197530864201</v>
      </c>
      <c r="F479" t="s">
        <v>300</v>
      </c>
      <c r="G479" t="s">
        <v>3725</v>
      </c>
      <c r="J479" t="s">
        <v>2167</v>
      </c>
    </row>
    <row r="480" spans="2:10" x14ac:dyDescent="0.55000000000000004">
      <c r="B480" t="s">
        <v>2587</v>
      </c>
      <c r="C480" t="s">
        <v>350</v>
      </c>
      <c r="D480">
        <v>132</v>
      </c>
      <c r="E480" s="2">
        <f t="shared" si="9"/>
        <v>0.81481481481481477</v>
      </c>
      <c r="F480" t="s">
        <v>545</v>
      </c>
      <c r="G480" t="s">
        <v>3726</v>
      </c>
      <c r="H480">
        <v>37</v>
      </c>
      <c r="J480" t="s">
        <v>2609</v>
      </c>
    </row>
    <row r="481" spans="2:10" x14ac:dyDescent="0.55000000000000004">
      <c r="B481" t="s">
        <v>2587</v>
      </c>
      <c r="C481" t="s">
        <v>350</v>
      </c>
      <c r="D481">
        <v>133</v>
      </c>
      <c r="E481" s="2">
        <f t="shared" si="9"/>
        <v>0.82098765432098764</v>
      </c>
      <c r="F481" t="s">
        <v>276</v>
      </c>
      <c r="G481" t="s">
        <v>3725</v>
      </c>
      <c r="J481" t="s">
        <v>2610</v>
      </c>
    </row>
    <row r="482" spans="2:10" x14ac:dyDescent="0.55000000000000004">
      <c r="B482" t="s">
        <v>2587</v>
      </c>
      <c r="C482" t="s">
        <v>350</v>
      </c>
      <c r="D482">
        <v>134</v>
      </c>
      <c r="E482" s="2">
        <f t="shared" si="9"/>
        <v>0.8271604938271605</v>
      </c>
      <c r="F482" t="s">
        <v>254</v>
      </c>
      <c r="G482" t="s">
        <v>3725</v>
      </c>
      <c r="J482" t="s">
        <v>428</v>
      </c>
    </row>
    <row r="483" spans="2:10" x14ac:dyDescent="0.55000000000000004">
      <c r="B483" t="s">
        <v>2587</v>
      </c>
      <c r="C483" t="s">
        <v>350</v>
      </c>
      <c r="D483">
        <v>135</v>
      </c>
      <c r="E483" s="2">
        <f t="shared" si="9"/>
        <v>0.83333333333333337</v>
      </c>
      <c r="F483" t="s">
        <v>315</v>
      </c>
      <c r="G483" t="s">
        <v>3725</v>
      </c>
      <c r="J483" t="s">
        <v>2611</v>
      </c>
    </row>
    <row r="484" spans="2:10" x14ac:dyDescent="0.55000000000000004">
      <c r="B484" t="s">
        <v>2587</v>
      </c>
      <c r="C484" t="s">
        <v>350</v>
      </c>
      <c r="D484">
        <v>136</v>
      </c>
      <c r="E484" s="2">
        <f t="shared" si="9"/>
        <v>0.83950617283950613</v>
      </c>
      <c r="F484" t="s">
        <v>422</v>
      </c>
      <c r="G484" t="s">
        <v>3725</v>
      </c>
      <c r="H484">
        <v>38</v>
      </c>
      <c r="J484" t="s">
        <v>423</v>
      </c>
    </row>
    <row r="485" spans="2:10" x14ac:dyDescent="0.55000000000000004">
      <c r="B485" t="s">
        <v>2587</v>
      </c>
      <c r="C485" t="s">
        <v>350</v>
      </c>
      <c r="D485">
        <v>137</v>
      </c>
      <c r="E485" s="2">
        <f t="shared" si="9"/>
        <v>0.84567901234567899</v>
      </c>
      <c r="F485" t="s">
        <v>252</v>
      </c>
      <c r="G485" t="s">
        <v>3725</v>
      </c>
      <c r="J485" t="s">
        <v>2612</v>
      </c>
    </row>
    <row r="486" spans="2:10" x14ac:dyDescent="0.55000000000000004">
      <c r="B486" t="s">
        <v>2587</v>
      </c>
      <c r="C486" t="s">
        <v>350</v>
      </c>
      <c r="D486">
        <v>138</v>
      </c>
      <c r="E486" s="2">
        <f t="shared" si="9"/>
        <v>0.85185185185185186</v>
      </c>
      <c r="F486" t="s">
        <v>315</v>
      </c>
      <c r="G486" t="s">
        <v>3725</v>
      </c>
      <c r="J486" t="s">
        <v>430</v>
      </c>
    </row>
    <row r="487" spans="2:10" x14ac:dyDescent="0.55000000000000004">
      <c r="B487" t="s">
        <v>2587</v>
      </c>
      <c r="C487" t="s">
        <v>350</v>
      </c>
      <c r="D487">
        <v>139</v>
      </c>
      <c r="E487" s="2">
        <f t="shared" si="9"/>
        <v>0.85802469135802473</v>
      </c>
      <c r="F487" t="s">
        <v>264</v>
      </c>
      <c r="G487" t="s">
        <v>3725</v>
      </c>
      <c r="J487" t="s">
        <v>2613</v>
      </c>
    </row>
    <row r="488" spans="2:10" x14ac:dyDescent="0.55000000000000004">
      <c r="B488" t="s">
        <v>2587</v>
      </c>
      <c r="C488" t="s">
        <v>350</v>
      </c>
      <c r="D488">
        <v>140</v>
      </c>
      <c r="E488" s="2">
        <f t="shared" si="9"/>
        <v>0.86419753086419748</v>
      </c>
      <c r="F488" t="s">
        <v>313</v>
      </c>
      <c r="G488" t="s">
        <v>3725</v>
      </c>
      <c r="J488" t="s">
        <v>2164</v>
      </c>
    </row>
    <row r="489" spans="2:10" x14ac:dyDescent="0.55000000000000004">
      <c r="B489" t="s">
        <v>2587</v>
      </c>
      <c r="C489" t="s">
        <v>350</v>
      </c>
      <c r="D489">
        <v>141</v>
      </c>
      <c r="E489" s="2">
        <f t="shared" si="9"/>
        <v>0.87037037037037035</v>
      </c>
      <c r="F489" t="s">
        <v>410</v>
      </c>
      <c r="G489" t="s">
        <v>3725</v>
      </c>
      <c r="J489" t="s">
        <v>1357</v>
      </c>
    </row>
    <row r="490" spans="2:10" x14ac:dyDescent="0.55000000000000004">
      <c r="B490" t="s">
        <v>2587</v>
      </c>
      <c r="C490" t="s">
        <v>350</v>
      </c>
      <c r="D490">
        <v>142</v>
      </c>
      <c r="E490" s="2">
        <f t="shared" si="9"/>
        <v>0.87654320987654322</v>
      </c>
      <c r="F490" t="s">
        <v>1084</v>
      </c>
      <c r="G490" t="s">
        <v>3725</v>
      </c>
      <c r="J490" t="s">
        <v>2614</v>
      </c>
    </row>
    <row r="491" spans="2:10" x14ac:dyDescent="0.55000000000000004">
      <c r="B491" t="s">
        <v>2587</v>
      </c>
      <c r="C491" t="s">
        <v>350</v>
      </c>
      <c r="D491">
        <v>143</v>
      </c>
      <c r="E491" s="2">
        <f t="shared" si="9"/>
        <v>0.88271604938271608</v>
      </c>
      <c r="F491" t="s">
        <v>1130</v>
      </c>
      <c r="G491" t="s">
        <v>3721</v>
      </c>
      <c r="H491">
        <v>39</v>
      </c>
      <c r="I491" t="s">
        <v>3721</v>
      </c>
      <c r="J491" t="s">
        <v>1131</v>
      </c>
    </row>
    <row r="492" spans="2:10" x14ac:dyDescent="0.55000000000000004">
      <c r="B492" t="s">
        <v>2587</v>
      </c>
      <c r="C492" t="s">
        <v>350</v>
      </c>
      <c r="D492">
        <v>144</v>
      </c>
      <c r="E492" s="2">
        <f t="shared" si="9"/>
        <v>0.88888888888888884</v>
      </c>
      <c r="F492" t="s">
        <v>682</v>
      </c>
      <c r="G492" t="s">
        <v>3725</v>
      </c>
      <c r="J492" t="s">
        <v>2170</v>
      </c>
    </row>
    <row r="493" spans="2:10" x14ac:dyDescent="0.55000000000000004">
      <c r="B493" t="s">
        <v>2587</v>
      </c>
      <c r="C493" t="s">
        <v>350</v>
      </c>
      <c r="D493">
        <v>145</v>
      </c>
      <c r="E493" s="2">
        <f t="shared" si="9"/>
        <v>0.89506172839506171</v>
      </c>
      <c r="F493" t="s">
        <v>315</v>
      </c>
      <c r="G493" t="s">
        <v>3725</v>
      </c>
      <c r="J493" t="s">
        <v>1135</v>
      </c>
    </row>
    <row r="494" spans="2:10" x14ac:dyDescent="0.55000000000000004">
      <c r="B494" t="s">
        <v>2587</v>
      </c>
      <c r="C494" t="s">
        <v>350</v>
      </c>
      <c r="D494">
        <v>146</v>
      </c>
      <c r="E494" s="2">
        <f t="shared" si="9"/>
        <v>0.90123456790123457</v>
      </c>
      <c r="F494" t="s">
        <v>313</v>
      </c>
      <c r="G494" t="s">
        <v>3725</v>
      </c>
      <c r="J494" t="s">
        <v>434</v>
      </c>
    </row>
    <row r="495" spans="2:10" x14ac:dyDescent="0.55000000000000004">
      <c r="B495" t="s">
        <v>2587</v>
      </c>
      <c r="C495" t="s">
        <v>350</v>
      </c>
      <c r="D495">
        <v>147</v>
      </c>
      <c r="E495" s="2">
        <f t="shared" si="9"/>
        <v>0.90740740740740744</v>
      </c>
      <c r="F495" t="s">
        <v>313</v>
      </c>
      <c r="G495" t="s">
        <v>3725</v>
      </c>
      <c r="J495" t="s">
        <v>2166</v>
      </c>
    </row>
    <row r="496" spans="2:10" x14ac:dyDescent="0.55000000000000004">
      <c r="B496" t="s">
        <v>2587</v>
      </c>
      <c r="C496" t="s">
        <v>350</v>
      </c>
      <c r="D496">
        <v>148</v>
      </c>
      <c r="E496" s="2">
        <f t="shared" si="9"/>
        <v>0.9135802469135802</v>
      </c>
      <c r="F496" t="s">
        <v>545</v>
      </c>
      <c r="G496" t="s">
        <v>3726</v>
      </c>
      <c r="J496" t="s">
        <v>2615</v>
      </c>
    </row>
    <row r="497" spans="2:10" x14ac:dyDescent="0.55000000000000004">
      <c r="B497" t="s">
        <v>2587</v>
      </c>
      <c r="C497" t="s">
        <v>350</v>
      </c>
      <c r="D497">
        <v>149</v>
      </c>
      <c r="E497" s="2">
        <f t="shared" si="9"/>
        <v>0.91975308641975306</v>
      </c>
      <c r="F497" t="s">
        <v>252</v>
      </c>
      <c r="G497" t="s">
        <v>3725</v>
      </c>
      <c r="J497" t="s">
        <v>2171</v>
      </c>
    </row>
    <row r="498" spans="2:10" x14ac:dyDescent="0.55000000000000004">
      <c r="B498" t="s">
        <v>2587</v>
      </c>
      <c r="C498" t="s">
        <v>350</v>
      </c>
      <c r="D498">
        <v>150</v>
      </c>
      <c r="E498" s="2">
        <f t="shared" si="9"/>
        <v>0.92592592592592593</v>
      </c>
      <c r="F498" t="s">
        <v>494</v>
      </c>
      <c r="G498" t="s">
        <v>3725</v>
      </c>
      <c r="J498" t="s">
        <v>2616</v>
      </c>
    </row>
    <row r="499" spans="2:10" x14ac:dyDescent="0.55000000000000004">
      <c r="B499" t="s">
        <v>2587</v>
      </c>
      <c r="C499" t="s">
        <v>350</v>
      </c>
      <c r="D499">
        <v>151</v>
      </c>
      <c r="E499" s="2">
        <f t="shared" si="9"/>
        <v>0.9320987654320988</v>
      </c>
      <c r="F499" t="s">
        <v>300</v>
      </c>
      <c r="G499" t="s">
        <v>3725</v>
      </c>
      <c r="J499" t="s">
        <v>2617</v>
      </c>
    </row>
    <row r="500" spans="2:10" x14ac:dyDescent="0.55000000000000004">
      <c r="B500" t="s">
        <v>2587</v>
      </c>
      <c r="C500" t="s">
        <v>350</v>
      </c>
      <c r="D500">
        <v>152</v>
      </c>
      <c r="E500" s="2">
        <f t="shared" si="9"/>
        <v>0.93827160493827155</v>
      </c>
      <c r="F500" t="s">
        <v>474</v>
      </c>
      <c r="G500" t="s">
        <v>3725</v>
      </c>
      <c r="J500" t="s">
        <v>2618</v>
      </c>
    </row>
    <row r="501" spans="2:10" x14ac:dyDescent="0.55000000000000004">
      <c r="B501" t="s">
        <v>2587</v>
      </c>
      <c r="C501" t="s">
        <v>350</v>
      </c>
      <c r="D501">
        <v>153</v>
      </c>
      <c r="E501" s="2">
        <f t="shared" si="9"/>
        <v>0.94444444444444442</v>
      </c>
      <c r="F501" t="s">
        <v>474</v>
      </c>
      <c r="G501" t="s">
        <v>3725</v>
      </c>
      <c r="J501" t="s">
        <v>2619</v>
      </c>
    </row>
    <row r="502" spans="2:10" x14ac:dyDescent="0.55000000000000004">
      <c r="B502" t="s">
        <v>2587</v>
      </c>
      <c r="C502" t="s">
        <v>350</v>
      </c>
      <c r="D502">
        <v>154</v>
      </c>
      <c r="E502" s="2">
        <f t="shared" si="9"/>
        <v>0.95061728395061729</v>
      </c>
      <c r="F502" t="s">
        <v>300</v>
      </c>
      <c r="G502" t="s">
        <v>3725</v>
      </c>
      <c r="J502" t="s">
        <v>2620</v>
      </c>
    </row>
    <row r="503" spans="2:10" x14ac:dyDescent="0.55000000000000004">
      <c r="B503" t="s">
        <v>2587</v>
      </c>
      <c r="C503" t="s">
        <v>350</v>
      </c>
      <c r="D503">
        <v>155</v>
      </c>
      <c r="E503" s="2">
        <f t="shared" si="9"/>
        <v>0.95679012345679015</v>
      </c>
      <c r="F503" t="s">
        <v>300</v>
      </c>
      <c r="G503" t="s">
        <v>3725</v>
      </c>
      <c r="J503" t="s">
        <v>2621</v>
      </c>
    </row>
    <row r="504" spans="2:10" x14ac:dyDescent="0.55000000000000004">
      <c r="B504" t="s">
        <v>2587</v>
      </c>
      <c r="C504" t="s">
        <v>350</v>
      </c>
      <c r="D504">
        <v>156</v>
      </c>
      <c r="E504" s="2">
        <f t="shared" si="9"/>
        <v>0.96296296296296291</v>
      </c>
      <c r="F504" t="s">
        <v>300</v>
      </c>
      <c r="G504" t="s">
        <v>3725</v>
      </c>
      <c r="J504" t="s">
        <v>2622</v>
      </c>
    </row>
    <row r="505" spans="2:10" x14ac:dyDescent="0.55000000000000004">
      <c r="B505" t="s">
        <v>2587</v>
      </c>
      <c r="C505" t="s">
        <v>350</v>
      </c>
      <c r="D505">
        <v>157</v>
      </c>
      <c r="E505" s="2">
        <f t="shared" si="9"/>
        <v>0.96913580246913578</v>
      </c>
      <c r="F505" t="s">
        <v>300</v>
      </c>
      <c r="G505" t="s">
        <v>3725</v>
      </c>
      <c r="J505" t="s">
        <v>2623</v>
      </c>
    </row>
    <row r="506" spans="2:10" x14ac:dyDescent="0.55000000000000004">
      <c r="B506" t="s">
        <v>2587</v>
      </c>
      <c r="C506" t="s">
        <v>350</v>
      </c>
      <c r="D506">
        <v>158</v>
      </c>
      <c r="E506" s="2">
        <f t="shared" si="9"/>
        <v>0.97530864197530864</v>
      </c>
      <c r="F506" t="s">
        <v>315</v>
      </c>
      <c r="G506" t="s">
        <v>3725</v>
      </c>
      <c r="J506" t="s">
        <v>396</v>
      </c>
    </row>
    <row r="507" spans="2:10" x14ac:dyDescent="0.55000000000000004">
      <c r="B507" t="s">
        <v>2587</v>
      </c>
      <c r="C507" t="s">
        <v>350</v>
      </c>
      <c r="D507">
        <v>159</v>
      </c>
      <c r="E507" s="2">
        <f t="shared" si="9"/>
        <v>0.98148148148148151</v>
      </c>
      <c r="F507" t="s">
        <v>300</v>
      </c>
      <c r="G507" t="s">
        <v>3725</v>
      </c>
      <c r="J507" t="s">
        <v>2624</v>
      </c>
    </row>
    <row r="508" spans="2:10" x14ac:dyDescent="0.55000000000000004">
      <c r="B508" t="s">
        <v>2587</v>
      </c>
      <c r="C508" t="s">
        <v>350</v>
      </c>
      <c r="D508">
        <v>160</v>
      </c>
      <c r="E508" s="2">
        <f t="shared" si="9"/>
        <v>0.98765432098765427</v>
      </c>
      <c r="F508" t="s">
        <v>315</v>
      </c>
      <c r="G508" t="s">
        <v>3725</v>
      </c>
      <c r="J508" t="s">
        <v>2625</v>
      </c>
    </row>
    <row r="509" spans="2:10" x14ac:dyDescent="0.55000000000000004">
      <c r="B509" t="s">
        <v>2587</v>
      </c>
      <c r="C509" t="s">
        <v>350</v>
      </c>
      <c r="D509">
        <v>161</v>
      </c>
      <c r="E509" s="2">
        <f t="shared" si="9"/>
        <v>0.99382716049382713</v>
      </c>
      <c r="F509" t="s">
        <v>274</v>
      </c>
      <c r="G509" t="s">
        <v>3725</v>
      </c>
      <c r="J509" t="s">
        <v>2626</v>
      </c>
    </row>
    <row r="510" spans="2:10" x14ac:dyDescent="0.55000000000000004">
      <c r="B510" t="s">
        <v>2587</v>
      </c>
      <c r="C510" t="s">
        <v>350</v>
      </c>
      <c r="D510">
        <v>162</v>
      </c>
      <c r="E510" s="2">
        <f t="shared" si="9"/>
        <v>1</v>
      </c>
      <c r="F510" t="s">
        <v>1088</v>
      </c>
      <c r="G510" t="s">
        <v>3726</v>
      </c>
      <c r="J510" t="s">
        <v>2627</v>
      </c>
    </row>
    <row r="511" spans="2:10" x14ac:dyDescent="0.55000000000000004">
      <c r="B511" t="s">
        <v>2587</v>
      </c>
      <c r="C511" t="s">
        <v>350</v>
      </c>
      <c r="D511">
        <v>162</v>
      </c>
      <c r="E511" s="2">
        <f t="shared" si="9"/>
        <v>1</v>
      </c>
      <c r="F511" t="s">
        <v>254</v>
      </c>
      <c r="G511" t="s">
        <v>3725</v>
      </c>
      <c r="J511" t="s">
        <v>1358</v>
      </c>
    </row>
    <row r="512" spans="2:10" x14ac:dyDescent="0.55000000000000004">
      <c r="B512" t="s">
        <v>2587</v>
      </c>
      <c r="C512" t="s">
        <v>350</v>
      </c>
      <c r="D512">
        <v>162</v>
      </c>
      <c r="E512" s="2">
        <f t="shared" si="9"/>
        <v>1</v>
      </c>
      <c r="F512" t="s">
        <v>262</v>
      </c>
      <c r="G512" t="s">
        <v>3723</v>
      </c>
      <c r="J512" t="s">
        <v>1359</v>
      </c>
    </row>
    <row r="513" spans="2:10" x14ac:dyDescent="0.55000000000000004">
      <c r="B513" t="s">
        <v>2587</v>
      </c>
      <c r="C513" t="s">
        <v>251</v>
      </c>
      <c r="D513">
        <v>1</v>
      </c>
      <c r="E513" s="2">
        <f>D513/102</f>
        <v>9.8039215686274508E-3</v>
      </c>
      <c r="F513" t="s">
        <v>274</v>
      </c>
      <c r="G513" t="s">
        <v>3725</v>
      </c>
      <c r="H513">
        <v>1</v>
      </c>
      <c r="I513" t="s">
        <v>2121</v>
      </c>
      <c r="J513" t="s">
        <v>336</v>
      </c>
    </row>
    <row r="514" spans="2:10" x14ac:dyDescent="0.55000000000000004">
      <c r="B514" t="s">
        <v>2587</v>
      </c>
      <c r="C514" t="s">
        <v>251</v>
      </c>
      <c r="D514">
        <v>2</v>
      </c>
      <c r="E514" s="2">
        <f t="shared" ref="E514:E577" si="10">D514/102</f>
        <v>1.9607843137254902E-2</v>
      </c>
      <c r="F514" t="s">
        <v>258</v>
      </c>
      <c r="G514" t="s">
        <v>3725</v>
      </c>
      <c r="H514">
        <v>2</v>
      </c>
      <c r="I514" t="s">
        <v>2121</v>
      </c>
      <c r="J514" t="s">
        <v>259</v>
      </c>
    </row>
    <row r="515" spans="2:10" x14ac:dyDescent="0.55000000000000004">
      <c r="B515" t="s">
        <v>2587</v>
      </c>
      <c r="C515" t="s">
        <v>251</v>
      </c>
      <c r="D515">
        <v>3</v>
      </c>
      <c r="E515" s="2">
        <f t="shared" si="10"/>
        <v>2.9411764705882353E-2</v>
      </c>
      <c r="F515" t="s">
        <v>258</v>
      </c>
      <c r="G515" t="s">
        <v>3725</v>
      </c>
      <c r="J515" t="s">
        <v>261</v>
      </c>
    </row>
    <row r="516" spans="2:10" x14ac:dyDescent="0.55000000000000004">
      <c r="B516" t="s">
        <v>2587</v>
      </c>
      <c r="C516" t="s">
        <v>251</v>
      </c>
      <c r="D516">
        <v>4</v>
      </c>
      <c r="E516" s="2">
        <f t="shared" si="10"/>
        <v>3.9215686274509803E-2</v>
      </c>
      <c r="F516" t="s">
        <v>264</v>
      </c>
      <c r="G516" t="s">
        <v>3725</v>
      </c>
      <c r="H516">
        <v>3</v>
      </c>
      <c r="I516" t="s">
        <v>2121</v>
      </c>
      <c r="J516" t="s">
        <v>265</v>
      </c>
    </row>
    <row r="517" spans="2:10" x14ac:dyDescent="0.55000000000000004">
      <c r="B517" t="s">
        <v>2587</v>
      </c>
      <c r="C517" t="s">
        <v>251</v>
      </c>
      <c r="D517">
        <v>5</v>
      </c>
      <c r="E517" s="2">
        <f t="shared" si="10"/>
        <v>4.9019607843137254E-2</v>
      </c>
      <c r="F517" t="s">
        <v>254</v>
      </c>
      <c r="G517" t="s">
        <v>3725</v>
      </c>
      <c r="H517">
        <v>4</v>
      </c>
      <c r="I517" t="s">
        <v>2121</v>
      </c>
      <c r="J517" t="s">
        <v>255</v>
      </c>
    </row>
    <row r="518" spans="2:10" x14ac:dyDescent="0.55000000000000004">
      <c r="B518" t="s">
        <v>2587</v>
      </c>
      <c r="C518" t="s">
        <v>251</v>
      </c>
      <c r="D518">
        <v>6</v>
      </c>
      <c r="E518" s="2">
        <f t="shared" si="10"/>
        <v>5.8823529411764705E-2</v>
      </c>
      <c r="F518" t="s">
        <v>258</v>
      </c>
      <c r="G518" t="s">
        <v>3725</v>
      </c>
      <c r="J518" t="s">
        <v>343</v>
      </c>
    </row>
    <row r="519" spans="2:10" x14ac:dyDescent="0.55000000000000004">
      <c r="B519" t="s">
        <v>2587</v>
      </c>
      <c r="C519" t="s">
        <v>251</v>
      </c>
      <c r="D519">
        <v>7</v>
      </c>
      <c r="E519" s="2">
        <f t="shared" si="10"/>
        <v>6.8627450980392163E-2</v>
      </c>
      <c r="F519" t="s">
        <v>276</v>
      </c>
      <c r="G519" t="s">
        <v>3725</v>
      </c>
      <c r="H519">
        <v>5</v>
      </c>
      <c r="I519" t="s">
        <v>2121</v>
      </c>
      <c r="J519" t="s">
        <v>341</v>
      </c>
    </row>
    <row r="520" spans="2:10" x14ac:dyDescent="0.55000000000000004">
      <c r="B520" t="s">
        <v>2587</v>
      </c>
      <c r="C520" t="s">
        <v>251</v>
      </c>
      <c r="D520">
        <v>8</v>
      </c>
      <c r="E520" s="2">
        <f t="shared" si="10"/>
        <v>7.8431372549019607E-2</v>
      </c>
      <c r="F520" t="s">
        <v>258</v>
      </c>
      <c r="G520" t="s">
        <v>3725</v>
      </c>
      <c r="J520" t="s">
        <v>268</v>
      </c>
    </row>
    <row r="521" spans="2:10" x14ac:dyDescent="0.55000000000000004">
      <c r="B521" t="s">
        <v>2587</v>
      </c>
      <c r="C521" t="s">
        <v>251</v>
      </c>
      <c r="D521">
        <v>9</v>
      </c>
      <c r="E521" s="2">
        <f t="shared" si="10"/>
        <v>8.8235294117647065E-2</v>
      </c>
      <c r="F521" t="s">
        <v>262</v>
      </c>
      <c r="G521" t="s">
        <v>3723</v>
      </c>
      <c r="H521">
        <v>6</v>
      </c>
      <c r="I521" t="s">
        <v>2121</v>
      </c>
      <c r="J521" t="s">
        <v>263</v>
      </c>
    </row>
    <row r="522" spans="2:10" x14ac:dyDescent="0.55000000000000004">
      <c r="B522" t="s">
        <v>2587</v>
      </c>
      <c r="C522" t="s">
        <v>251</v>
      </c>
      <c r="D522">
        <v>10</v>
      </c>
      <c r="E522" s="2">
        <f t="shared" si="10"/>
        <v>9.8039215686274508E-2</v>
      </c>
      <c r="F522" t="s">
        <v>256</v>
      </c>
      <c r="G522" t="s">
        <v>3725</v>
      </c>
      <c r="H522">
        <v>7</v>
      </c>
      <c r="I522" t="s">
        <v>2121</v>
      </c>
      <c r="J522" t="s">
        <v>257</v>
      </c>
    </row>
    <row r="523" spans="2:10" x14ac:dyDescent="0.55000000000000004">
      <c r="B523" t="s">
        <v>2587</v>
      </c>
      <c r="C523" t="s">
        <v>251</v>
      </c>
      <c r="D523">
        <v>11</v>
      </c>
      <c r="E523" s="2">
        <f t="shared" si="10"/>
        <v>0.10784313725490197</v>
      </c>
      <c r="F523" t="s">
        <v>264</v>
      </c>
      <c r="G523" t="s">
        <v>3725</v>
      </c>
      <c r="J523" t="s">
        <v>266</v>
      </c>
    </row>
    <row r="524" spans="2:10" x14ac:dyDescent="0.55000000000000004">
      <c r="B524" t="s">
        <v>2587</v>
      </c>
      <c r="C524" t="s">
        <v>251</v>
      </c>
      <c r="D524">
        <v>12</v>
      </c>
      <c r="E524" s="2">
        <f t="shared" si="10"/>
        <v>0.11764705882352941</v>
      </c>
      <c r="F524" t="s">
        <v>258</v>
      </c>
      <c r="G524" t="s">
        <v>3725</v>
      </c>
      <c r="J524" t="s">
        <v>273</v>
      </c>
    </row>
    <row r="525" spans="2:10" x14ac:dyDescent="0.55000000000000004">
      <c r="B525" t="s">
        <v>2587</v>
      </c>
      <c r="C525" t="s">
        <v>251</v>
      </c>
      <c r="D525">
        <v>13</v>
      </c>
      <c r="E525" s="2">
        <f t="shared" si="10"/>
        <v>0.12745098039215685</v>
      </c>
      <c r="F525" t="s">
        <v>269</v>
      </c>
      <c r="G525" t="s">
        <v>3725</v>
      </c>
      <c r="H525">
        <v>8</v>
      </c>
      <c r="I525" t="s">
        <v>2121</v>
      </c>
      <c r="J525" t="s">
        <v>270</v>
      </c>
    </row>
    <row r="526" spans="2:10" x14ac:dyDescent="0.55000000000000004">
      <c r="B526" t="s">
        <v>2587</v>
      </c>
      <c r="C526" t="s">
        <v>251</v>
      </c>
      <c r="D526">
        <v>14</v>
      </c>
      <c r="E526" s="2">
        <f t="shared" si="10"/>
        <v>0.13725490196078433</v>
      </c>
      <c r="F526" t="s">
        <v>284</v>
      </c>
      <c r="G526" t="s">
        <v>3721</v>
      </c>
      <c r="H526">
        <v>9</v>
      </c>
      <c r="I526" t="s">
        <v>2121</v>
      </c>
      <c r="J526" t="s">
        <v>285</v>
      </c>
    </row>
    <row r="527" spans="2:10" x14ac:dyDescent="0.55000000000000004">
      <c r="B527" t="s">
        <v>2587</v>
      </c>
      <c r="C527" t="s">
        <v>251</v>
      </c>
      <c r="D527">
        <v>15</v>
      </c>
      <c r="E527" s="2">
        <f t="shared" si="10"/>
        <v>0.14705882352941177</v>
      </c>
      <c r="F527" t="s">
        <v>252</v>
      </c>
      <c r="G527" t="s">
        <v>3725</v>
      </c>
      <c r="H527">
        <v>10</v>
      </c>
      <c r="I527" t="s">
        <v>2121</v>
      </c>
      <c r="J527" t="s">
        <v>253</v>
      </c>
    </row>
    <row r="528" spans="2:10" x14ac:dyDescent="0.55000000000000004">
      <c r="B528" t="s">
        <v>2587</v>
      </c>
      <c r="C528" t="s">
        <v>251</v>
      </c>
      <c r="D528">
        <v>16</v>
      </c>
      <c r="E528" s="2">
        <f t="shared" si="10"/>
        <v>0.15686274509803921</v>
      </c>
      <c r="F528" t="s">
        <v>1088</v>
      </c>
      <c r="G528" t="s">
        <v>3726</v>
      </c>
      <c r="H528">
        <v>11</v>
      </c>
      <c r="I528" t="s">
        <v>2121</v>
      </c>
      <c r="J528" t="s">
        <v>1360</v>
      </c>
    </row>
    <row r="529" spans="2:10" x14ac:dyDescent="0.55000000000000004">
      <c r="B529" t="s">
        <v>2587</v>
      </c>
      <c r="C529" t="s">
        <v>251</v>
      </c>
      <c r="D529">
        <v>17</v>
      </c>
      <c r="E529" s="2">
        <f t="shared" si="10"/>
        <v>0.16666666666666666</v>
      </c>
      <c r="F529" t="s">
        <v>300</v>
      </c>
      <c r="G529" t="s">
        <v>3725</v>
      </c>
      <c r="H529">
        <v>12</v>
      </c>
      <c r="I529" t="s">
        <v>3725</v>
      </c>
      <c r="J529" t="s">
        <v>301</v>
      </c>
    </row>
    <row r="530" spans="2:10" x14ac:dyDescent="0.55000000000000004">
      <c r="B530" t="s">
        <v>2587</v>
      </c>
      <c r="C530" t="s">
        <v>251</v>
      </c>
      <c r="D530">
        <v>18</v>
      </c>
      <c r="E530" s="2">
        <f t="shared" si="10"/>
        <v>0.17647058823529413</v>
      </c>
      <c r="F530" t="s">
        <v>252</v>
      </c>
      <c r="G530" t="s">
        <v>3725</v>
      </c>
      <c r="J530" t="s">
        <v>271</v>
      </c>
    </row>
    <row r="531" spans="2:10" x14ac:dyDescent="0.55000000000000004">
      <c r="B531" t="s">
        <v>2587</v>
      </c>
      <c r="C531" t="s">
        <v>251</v>
      </c>
      <c r="D531">
        <v>19</v>
      </c>
      <c r="E531" s="2">
        <f t="shared" si="10"/>
        <v>0.18627450980392157</v>
      </c>
      <c r="F531" t="s">
        <v>276</v>
      </c>
      <c r="G531" t="s">
        <v>3725</v>
      </c>
      <c r="J531" t="s">
        <v>277</v>
      </c>
    </row>
    <row r="532" spans="2:10" x14ac:dyDescent="0.55000000000000004">
      <c r="B532" t="s">
        <v>2587</v>
      </c>
      <c r="C532" t="s">
        <v>251</v>
      </c>
      <c r="D532">
        <v>20</v>
      </c>
      <c r="E532" s="2">
        <f t="shared" si="10"/>
        <v>0.19607843137254902</v>
      </c>
      <c r="F532" t="s">
        <v>252</v>
      </c>
      <c r="G532" t="s">
        <v>3725</v>
      </c>
      <c r="J532" t="s">
        <v>333</v>
      </c>
    </row>
    <row r="533" spans="2:10" x14ac:dyDescent="0.55000000000000004">
      <c r="B533" t="s">
        <v>2587</v>
      </c>
      <c r="C533" t="s">
        <v>251</v>
      </c>
      <c r="D533">
        <v>21</v>
      </c>
      <c r="E533" s="2">
        <f t="shared" si="10"/>
        <v>0.20588235294117646</v>
      </c>
      <c r="F533" t="s">
        <v>280</v>
      </c>
      <c r="G533" t="s">
        <v>3726</v>
      </c>
      <c r="H533">
        <v>13</v>
      </c>
      <c r="I533" t="s">
        <v>3726</v>
      </c>
      <c r="J533" t="s">
        <v>1140</v>
      </c>
    </row>
    <row r="534" spans="2:10" x14ac:dyDescent="0.55000000000000004">
      <c r="B534" t="s">
        <v>2587</v>
      </c>
      <c r="C534" t="s">
        <v>251</v>
      </c>
      <c r="D534">
        <v>22</v>
      </c>
      <c r="E534" s="2">
        <f t="shared" si="10"/>
        <v>0.21568627450980393</v>
      </c>
      <c r="F534" t="s">
        <v>278</v>
      </c>
      <c r="G534" t="s">
        <v>3722</v>
      </c>
      <c r="H534">
        <v>14</v>
      </c>
      <c r="I534" t="s">
        <v>3722</v>
      </c>
      <c r="J534" t="s">
        <v>2628</v>
      </c>
    </row>
    <row r="535" spans="2:10" x14ac:dyDescent="0.55000000000000004">
      <c r="B535" t="s">
        <v>2587</v>
      </c>
      <c r="C535" t="s">
        <v>251</v>
      </c>
      <c r="D535">
        <v>23</v>
      </c>
      <c r="E535" s="2">
        <f t="shared" si="10"/>
        <v>0.22549019607843138</v>
      </c>
      <c r="F535" t="s">
        <v>252</v>
      </c>
      <c r="G535" t="s">
        <v>3725</v>
      </c>
      <c r="J535" t="s">
        <v>272</v>
      </c>
    </row>
    <row r="536" spans="2:10" x14ac:dyDescent="0.55000000000000004">
      <c r="B536" t="s">
        <v>2587</v>
      </c>
      <c r="C536" t="s">
        <v>251</v>
      </c>
      <c r="D536">
        <v>24</v>
      </c>
      <c r="E536" s="2">
        <f t="shared" si="10"/>
        <v>0.23529411764705882</v>
      </c>
      <c r="F536" t="s">
        <v>254</v>
      </c>
      <c r="G536" t="s">
        <v>3725</v>
      </c>
      <c r="J536" t="s">
        <v>294</v>
      </c>
    </row>
    <row r="537" spans="2:10" x14ac:dyDescent="0.55000000000000004">
      <c r="B537" t="s">
        <v>2587</v>
      </c>
      <c r="C537" t="s">
        <v>251</v>
      </c>
      <c r="D537">
        <v>25</v>
      </c>
      <c r="E537" s="2">
        <f t="shared" si="10"/>
        <v>0.24509803921568626</v>
      </c>
      <c r="F537" t="s">
        <v>1088</v>
      </c>
      <c r="G537" t="s">
        <v>3726</v>
      </c>
      <c r="J537" t="s">
        <v>1361</v>
      </c>
    </row>
    <row r="538" spans="2:10" x14ac:dyDescent="0.55000000000000004">
      <c r="B538" t="s">
        <v>2587</v>
      </c>
      <c r="C538" t="s">
        <v>251</v>
      </c>
      <c r="D538">
        <v>26</v>
      </c>
      <c r="E538" s="2">
        <f t="shared" si="10"/>
        <v>0.25490196078431371</v>
      </c>
      <c r="F538" t="s">
        <v>330</v>
      </c>
      <c r="G538" t="s">
        <v>3725</v>
      </c>
      <c r="H538">
        <v>15</v>
      </c>
      <c r="I538" t="s">
        <v>2122</v>
      </c>
      <c r="J538" t="s">
        <v>2173</v>
      </c>
    </row>
    <row r="539" spans="2:10" x14ac:dyDescent="0.55000000000000004">
      <c r="B539" t="s">
        <v>2587</v>
      </c>
      <c r="C539" t="s">
        <v>251</v>
      </c>
      <c r="D539">
        <v>27</v>
      </c>
      <c r="E539" s="2">
        <f t="shared" si="10"/>
        <v>0.26470588235294118</v>
      </c>
      <c r="F539" t="s">
        <v>252</v>
      </c>
      <c r="G539" t="s">
        <v>3725</v>
      </c>
      <c r="J539" t="s">
        <v>290</v>
      </c>
    </row>
    <row r="540" spans="2:10" x14ac:dyDescent="0.55000000000000004">
      <c r="B540" t="s">
        <v>2587</v>
      </c>
      <c r="C540" t="s">
        <v>251</v>
      </c>
      <c r="D540">
        <v>28</v>
      </c>
      <c r="E540" s="2">
        <f t="shared" si="10"/>
        <v>0.27450980392156865</v>
      </c>
      <c r="F540" t="s">
        <v>258</v>
      </c>
      <c r="G540" t="s">
        <v>3725</v>
      </c>
      <c r="J540" t="s">
        <v>347</v>
      </c>
    </row>
    <row r="541" spans="2:10" x14ac:dyDescent="0.55000000000000004">
      <c r="B541" t="s">
        <v>2587</v>
      </c>
      <c r="C541" t="s">
        <v>251</v>
      </c>
      <c r="D541">
        <v>29</v>
      </c>
      <c r="E541" s="2">
        <f t="shared" si="10"/>
        <v>0.28431372549019607</v>
      </c>
      <c r="F541" t="s">
        <v>256</v>
      </c>
      <c r="G541" t="s">
        <v>3725</v>
      </c>
      <c r="J541" t="s">
        <v>287</v>
      </c>
    </row>
    <row r="542" spans="2:10" x14ac:dyDescent="0.55000000000000004">
      <c r="B542" t="s">
        <v>2587</v>
      </c>
      <c r="C542" t="s">
        <v>251</v>
      </c>
      <c r="D542">
        <v>30</v>
      </c>
      <c r="E542" s="2">
        <f t="shared" si="10"/>
        <v>0.29411764705882354</v>
      </c>
      <c r="F542" t="s">
        <v>258</v>
      </c>
      <c r="G542" t="s">
        <v>3725</v>
      </c>
      <c r="J542" t="s">
        <v>1362</v>
      </c>
    </row>
    <row r="543" spans="2:10" x14ac:dyDescent="0.55000000000000004">
      <c r="B543" t="s">
        <v>2587</v>
      </c>
      <c r="C543" t="s">
        <v>251</v>
      </c>
      <c r="D543">
        <v>31</v>
      </c>
      <c r="E543" s="2">
        <f t="shared" si="10"/>
        <v>0.30392156862745096</v>
      </c>
      <c r="F543" t="s">
        <v>252</v>
      </c>
      <c r="G543" t="s">
        <v>3725</v>
      </c>
      <c r="J543" t="s">
        <v>1139</v>
      </c>
    </row>
    <row r="544" spans="2:10" x14ac:dyDescent="0.55000000000000004">
      <c r="B544" t="s">
        <v>2587</v>
      </c>
      <c r="C544" t="s">
        <v>251</v>
      </c>
      <c r="D544">
        <v>32</v>
      </c>
      <c r="E544" s="2">
        <f t="shared" si="10"/>
        <v>0.31372549019607843</v>
      </c>
      <c r="F544" t="s">
        <v>1088</v>
      </c>
      <c r="G544" t="s">
        <v>3726</v>
      </c>
      <c r="J544" t="s">
        <v>1363</v>
      </c>
    </row>
    <row r="545" spans="2:10" x14ac:dyDescent="0.55000000000000004">
      <c r="B545" t="s">
        <v>2587</v>
      </c>
      <c r="C545" t="s">
        <v>251</v>
      </c>
      <c r="D545">
        <v>33</v>
      </c>
      <c r="E545" s="2">
        <f t="shared" si="10"/>
        <v>0.3235294117647059</v>
      </c>
      <c r="F545" t="s">
        <v>256</v>
      </c>
      <c r="G545" t="s">
        <v>3725</v>
      </c>
      <c r="J545" t="s">
        <v>2629</v>
      </c>
    </row>
    <row r="546" spans="2:10" x14ac:dyDescent="0.55000000000000004">
      <c r="B546" t="s">
        <v>2587</v>
      </c>
      <c r="C546" t="s">
        <v>251</v>
      </c>
      <c r="D546">
        <v>34</v>
      </c>
      <c r="E546" s="2">
        <f t="shared" si="10"/>
        <v>0.33333333333333331</v>
      </c>
      <c r="F546" t="s">
        <v>300</v>
      </c>
      <c r="G546" t="s">
        <v>3725</v>
      </c>
      <c r="J546" t="s">
        <v>303</v>
      </c>
    </row>
    <row r="547" spans="2:10" x14ac:dyDescent="0.55000000000000004">
      <c r="B547" t="s">
        <v>2587</v>
      </c>
      <c r="C547" t="s">
        <v>251</v>
      </c>
      <c r="D547">
        <v>35</v>
      </c>
      <c r="E547" s="2">
        <f t="shared" si="10"/>
        <v>0.34313725490196079</v>
      </c>
      <c r="F547" t="s">
        <v>1084</v>
      </c>
      <c r="G547" t="s">
        <v>3725</v>
      </c>
      <c r="H547">
        <v>16</v>
      </c>
      <c r="I547" t="s">
        <v>2122</v>
      </c>
      <c r="J547" t="s">
        <v>1145</v>
      </c>
    </row>
    <row r="548" spans="2:10" x14ac:dyDescent="0.55000000000000004">
      <c r="B548" t="s">
        <v>2587</v>
      </c>
      <c r="C548" t="s">
        <v>251</v>
      </c>
      <c r="D548">
        <v>36</v>
      </c>
      <c r="E548" s="2">
        <f t="shared" si="10"/>
        <v>0.35294117647058826</v>
      </c>
      <c r="F548" t="s">
        <v>282</v>
      </c>
      <c r="G548" t="s">
        <v>3725</v>
      </c>
      <c r="H548">
        <v>17</v>
      </c>
      <c r="I548" t="s">
        <v>2122</v>
      </c>
      <c r="J548" t="s">
        <v>283</v>
      </c>
    </row>
    <row r="549" spans="2:10" x14ac:dyDescent="0.55000000000000004">
      <c r="B549" t="s">
        <v>2587</v>
      </c>
      <c r="C549" t="s">
        <v>251</v>
      </c>
      <c r="D549">
        <v>37</v>
      </c>
      <c r="E549" s="2">
        <f t="shared" si="10"/>
        <v>0.36274509803921567</v>
      </c>
      <c r="F549" t="s">
        <v>252</v>
      </c>
      <c r="G549" t="s">
        <v>3725</v>
      </c>
      <c r="J549" t="s">
        <v>286</v>
      </c>
    </row>
    <row r="550" spans="2:10" x14ac:dyDescent="0.55000000000000004">
      <c r="B550" t="s">
        <v>2587</v>
      </c>
      <c r="C550" t="s">
        <v>251</v>
      </c>
      <c r="D550">
        <v>38</v>
      </c>
      <c r="E550" s="2">
        <f t="shared" si="10"/>
        <v>0.37254901960784315</v>
      </c>
      <c r="F550" t="s">
        <v>282</v>
      </c>
      <c r="G550" t="s">
        <v>3725</v>
      </c>
      <c r="J550" t="s">
        <v>344</v>
      </c>
    </row>
    <row r="551" spans="2:10" x14ac:dyDescent="0.55000000000000004">
      <c r="B551" s="8" t="s">
        <v>2587</v>
      </c>
      <c r="C551" s="8" t="s">
        <v>251</v>
      </c>
      <c r="D551" s="8">
        <v>39</v>
      </c>
      <c r="E551" s="9">
        <f t="shared" si="10"/>
        <v>0.38235294117647056</v>
      </c>
      <c r="F551" s="8" t="s">
        <v>310</v>
      </c>
      <c r="G551" s="8" t="s">
        <v>3726</v>
      </c>
      <c r="H551" s="8">
        <v>18</v>
      </c>
      <c r="I551" s="8" t="s">
        <v>2122</v>
      </c>
      <c r="J551" s="8" t="s">
        <v>317</v>
      </c>
    </row>
    <row r="552" spans="2:10" x14ac:dyDescent="0.55000000000000004">
      <c r="B552" t="s">
        <v>2587</v>
      </c>
      <c r="C552" t="s">
        <v>251</v>
      </c>
      <c r="D552">
        <v>40</v>
      </c>
      <c r="E552" s="2">
        <f t="shared" si="10"/>
        <v>0.39215686274509803</v>
      </c>
      <c r="F552" t="s">
        <v>252</v>
      </c>
      <c r="G552" t="s">
        <v>3725</v>
      </c>
      <c r="J552" t="s">
        <v>293</v>
      </c>
    </row>
    <row r="553" spans="2:10" x14ac:dyDescent="0.55000000000000004">
      <c r="B553" t="s">
        <v>2587</v>
      </c>
      <c r="C553" t="s">
        <v>251</v>
      </c>
      <c r="D553">
        <v>41</v>
      </c>
      <c r="E553" s="2">
        <f t="shared" si="10"/>
        <v>0.40196078431372551</v>
      </c>
      <c r="F553" t="s">
        <v>264</v>
      </c>
      <c r="G553" t="s">
        <v>3725</v>
      </c>
      <c r="J553" t="s">
        <v>298</v>
      </c>
    </row>
    <row r="554" spans="2:10" x14ac:dyDescent="0.55000000000000004">
      <c r="B554" t="s">
        <v>2587</v>
      </c>
      <c r="C554" t="s">
        <v>251</v>
      </c>
      <c r="D554">
        <v>42</v>
      </c>
      <c r="E554" s="2">
        <f t="shared" si="10"/>
        <v>0.41176470588235292</v>
      </c>
      <c r="F554" t="s">
        <v>330</v>
      </c>
      <c r="G554" t="s">
        <v>3725</v>
      </c>
      <c r="J554" t="s">
        <v>331</v>
      </c>
    </row>
    <row r="555" spans="2:10" x14ac:dyDescent="0.55000000000000004">
      <c r="B555" t="s">
        <v>2587</v>
      </c>
      <c r="C555" t="s">
        <v>251</v>
      </c>
      <c r="D555">
        <v>43</v>
      </c>
      <c r="E555" s="2">
        <f t="shared" si="10"/>
        <v>0.42156862745098039</v>
      </c>
      <c r="F555" t="s">
        <v>264</v>
      </c>
      <c r="G555" t="s">
        <v>3725</v>
      </c>
      <c r="J555" t="s">
        <v>2630</v>
      </c>
    </row>
    <row r="556" spans="2:10" x14ac:dyDescent="0.55000000000000004">
      <c r="B556" s="5" t="s">
        <v>2587</v>
      </c>
      <c r="C556" s="5" t="s">
        <v>251</v>
      </c>
      <c r="D556" s="5">
        <v>44</v>
      </c>
      <c r="E556" s="6">
        <f t="shared" si="10"/>
        <v>0.43137254901960786</v>
      </c>
      <c r="F556" s="5" t="s">
        <v>313</v>
      </c>
      <c r="G556" s="5" t="s">
        <v>3725</v>
      </c>
      <c r="H556" s="5">
        <v>19</v>
      </c>
      <c r="I556" s="5" t="s">
        <v>3756</v>
      </c>
      <c r="J556" s="5" t="s">
        <v>318</v>
      </c>
    </row>
    <row r="557" spans="2:10" x14ac:dyDescent="0.55000000000000004">
      <c r="B557" t="s">
        <v>2587</v>
      </c>
      <c r="C557" t="s">
        <v>251</v>
      </c>
      <c r="D557">
        <v>45</v>
      </c>
      <c r="E557" s="2">
        <f t="shared" si="10"/>
        <v>0.44117647058823528</v>
      </c>
      <c r="F557" t="s">
        <v>315</v>
      </c>
      <c r="G557" t="s">
        <v>3725</v>
      </c>
      <c r="H557">
        <v>20</v>
      </c>
      <c r="J557" t="s">
        <v>316</v>
      </c>
    </row>
    <row r="558" spans="2:10" x14ac:dyDescent="0.55000000000000004">
      <c r="B558" t="s">
        <v>2587</v>
      </c>
      <c r="C558" t="s">
        <v>251</v>
      </c>
      <c r="D558">
        <v>46</v>
      </c>
      <c r="E558" s="2">
        <f t="shared" si="10"/>
        <v>0.45098039215686275</v>
      </c>
      <c r="F558" t="s">
        <v>1088</v>
      </c>
      <c r="G558" t="s">
        <v>3726</v>
      </c>
      <c r="J558" t="s">
        <v>1364</v>
      </c>
    </row>
    <row r="559" spans="2:10" x14ac:dyDescent="0.55000000000000004">
      <c r="B559" t="s">
        <v>2587</v>
      </c>
      <c r="C559" t="s">
        <v>251</v>
      </c>
      <c r="D559">
        <v>47</v>
      </c>
      <c r="E559" s="2">
        <f t="shared" si="10"/>
        <v>0.46078431372549017</v>
      </c>
      <c r="F559" t="s">
        <v>254</v>
      </c>
      <c r="G559" t="s">
        <v>3725</v>
      </c>
      <c r="J559" t="s">
        <v>288</v>
      </c>
    </row>
    <row r="560" spans="2:10" x14ac:dyDescent="0.55000000000000004">
      <c r="B560" t="s">
        <v>2587</v>
      </c>
      <c r="C560" t="s">
        <v>251</v>
      </c>
      <c r="D560">
        <v>48</v>
      </c>
      <c r="E560" s="2">
        <f t="shared" si="10"/>
        <v>0.47058823529411764</v>
      </c>
      <c r="F560" t="s">
        <v>264</v>
      </c>
      <c r="G560" t="s">
        <v>3725</v>
      </c>
      <c r="J560" t="s">
        <v>1144</v>
      </c>
    </row>
    <row r="561" spans="2:10" x14ac:dyDescent="0.55000000000000004">
      <c r="B561" t="s">
        <v>2587</v>
      </c>
      <c r="C561" t="s">
        <v>251</v>
      </c>
      <c r="D561">
        <v>49</v>
      </c>
      <c r="E561" s="2">
        <f t="shared" si="10"/>
        <v>0.48039215686274511</v>
      </c>
      <c r="F561" t="s">
        <v>264</v>
      </c>
      <c r="G561" t="s">
        <v>3725</v>
      </c>
      <c r="J561" t="s">
        <v>309</v>
      </c>
    </row>
    <row r="562" spans="2:10" x14ac:dyDescent="0.55000000000000004">
      <c r="B562" t="s">
        <v>2587</v>
      </c>
      <c r="C562" t="s">
        <v>251</v>
      </c>
      <c r="D562">
        <v>50</v>
      </c>
      <c r="E562" s="2">
        <f t="shared" si="10"/>
        <v>0.49019607843137253</v>
      </c>
      <c r="F562" t="s">
        <v>274</v>
      </c>
      <c r="G562" t="s">
        <v>3725</v>
      </c>
      <c r="J562" t="s">
        <v>1143</v>
      </c>
    </row>
    <row r="563" spans="2:10" x14ac:dyDescent="0.55000000000000004">
      <c r="B563" t="s">
        <v>2587</v>
      </c>
      <c r="C563" t="s">
        <v>251</v>
      </c>
      <c r="D563">
        <v>51</v>
      </c>
      <c r="E563" s="3">
        <f t="shared" si="10"/>
        <v>0.5</v>
      </c>
      <c r="F563" t="s">
        <v>484</v>
      </c>
      <c r="G563" t="s">
        <v>3725</v>
      </c>
      <c r="H563">
        <v>21</v>
      </c>
      <c r="J563" t="s">
        <v>1365</v>
      </c>
    </row>
    <row r="564" spans="2:10" x14ac:dyDescent="0.55000000000000004">
      <c r="B564" t="s">
        <v>2587</v>
      </c>
      <c r="C564" t="s">
        <v>251</v>
      </c>
      <c r="D564">
        <v>52</v>
      </c>
      <c r="E564" s="2">
        <f t="shared" si="10"/>
        <v>0.50980392156862742</v>
      </c>
      <c r="F564" t="s">
        <v>300</v>
      </c>
      <c r="G564" t="s">
        <v>3725</v>
      </c>
      <c r="J564" t="s">
        <v>304</v>
      </c>
    </row>
    <row r="565" spans="2:10" x14ac:dyDescent="0.55000000000000004">
      <c r="B565" t="s">
        <v>2587</v>
      </c>
      <c r="C565" t="s">
        <v>251</v>
      </c>
      <c r="D565">
        <v>53</v>
      </c>
      <c r="E565" s="2">
        <f t="shared" si="10"/>
        <v>0.51960784313725494</v>
      </c>
      <c r="F565" t="s">
        <v>1088</v>
      </c>
      <c r="G565" t="s">
        <v>3726</v>
      </c>
      <c r="J565" t="s">
        <v>1366</v>
      </c>
    </row>
    <row r="566" spans="2:10" x14ac:dyDescent="0.55000000000000004">
      <c r="B566" t="s">
        <v>2587</v>
      </c>
      <c r="C566" t="s">
        <v>251</v>
      </c>
      <c r="D566">
        <v>54</v>
      </c>
      <c r="E566" s="2">
        <f t="shared" si="10"/>
        <v>0.52941176470588236</v>
      </c>
      <c r="F566" t="s">
        <v>258</v>
      </c>
      <c r="G566" t="s">
        <v>3725</v>
      </c>
      <c r="J566" t="s">
        <v>1367</v>
      </c>
    </row>
    <row r="567" spans="2:10" x14ac:dyDescent="0.55000000000000004">
      <c r="B567" s="11" t="s">
        <v>2587</v>
      </c>
      <c r="C567" s="11" t="s">
        <v>251</v>
      </c>
      <c r="D567" s="11">
        <v>55</v>
      </c>
      <c r="E567" s="12">
        <f t="shared" si="10"/>
        <v>0.53921568627450978</v>
      </c>
      <c r="F567" s="11" t="s">
        <v>296</v>
      </c>
      <c r="G567" s="11" t="s">
        <v>3725</v>
      </c>
      <c r="H567" s="11">
        <v>22</v>
      </c>
      <c r="I567" s="11"/>
      <c r="J567" s="11" t="s">
        <v>1138</v>
      </c>
    </row>
    <row r="568" spans="2:10" x14ac:dyDescent="0.55000000000000004">
      <c r="B568" t="s">
        <v>2587</v>
      </c>
      <c r="C568" t="s">
        <v>251</v>
      </c>
      <c r="D568">
        <v>56</v>
      </c>
      <c r="E568" s="2">
        <f t="shared" si="10"/>
        <v>0.5490196078431373</v>
      </c>
      <c r="F568" t="s">
        <v>282</v>
      </c>
      <c r="G568" t="s">
        <v>3725</v>
      </c>
      <c r="J568" t="s">
        <v>1368</v>
      </c>
    </row>
    <row r="569" spans="2:10" x14ac:dyDescent="0.55000000000000004">
      <c r="B569" t="s">
        <v>2587</v>
      </c>
      <c r="C569" t="s">
        <v>251</v>
      </c>
      <c r="D569">
        <v>57</v>
      </c>
      <c r="E569" s="2">
        <f t="shared" si="10"/>
        <v>0.55882352941176472</v>
      </c>
      <c r="F569" t="s">
        <v>264</v>
      </c>
      <c r="G569" t="s">
        <v>3725</v>
      </c>
      <c r="J569" t="s">
        <v>323</v>
      </c>
    </row>
    <row r="570" spans="2:10" x14ac:dyDescent="0.55000000000000004">
      <c r="B570" t="s">
        <v>2587</v>
      </c>
      <c r="C570" t="s">
        <v>251</v>
      </c>
      <c r="D570">
        <v>58</v>
      </c>
      <c r="E570" s="2">
        <f t="shared" si="10"/>
        <v>0.56862745098039214</v>
      </c>
      <c r="F570" t="s">
        <v>280</v>
      </c>
      <c r="G570" t="s">
        <v>3726</v>
      </c>
      <c r="J570" t="s">
        <v>2631</v>
      </c>
    </row>
    <row r="571" spans="2:10" x14ac:dyDescent="0.55000000000000004">
      <c r="B571" t="s">
        <v>2587</v>
      </c>
      <c r="C571" t="s">
        <v>251</v>
      </c>
      <c r="D571">
        <v>59</v>
      </c>
      <c r="E571" s="3">
        <f t="shared" si="10"/>
        <v>0.57843137254901966</v>
      </c>
      <c r="F571" t="s">
        <v>291</v>
      </c>
      <c r="G571" t="s">
        <v>3722</v>
      </c>
      <c r="H571">
        <v>23</v>
      </c>
      <c r="J571" t="s">
        <v>292</v>
      </c>
    </row>
    <row r="572" spans="2:10" x14ac:dyDescent="0.55000000000000004">
      <c r="B572" t="s">
        <v>2587</v>
      </c>
      <c r="C572" t="s">
        <v>251</v>
      </c>
      <c r="D572">
        <v>60</v>
      </c>
      <c r="E572" s="2">
        <f t="shared" si="10"/>
        <v>0.58823529411764708</v>
      </c>
      <c r="F572" t="s">
        <v>252</v>
      </c>
      <c r="G572" t="s">
        <v>3725</v>
      </c>
      <c r="J572" t="s">
        <v>1151</v>
      </c>
    </row>
    <row r="573" spans="2:10" x14ac:dyDescent="0.55000000000000004">
      <c r="B573" t="s">
        <v>2587</v>
      </c>
      <c r="C573" t="s">
        <v>251</v>
      </c>
      <c r="D573">
        <v>61</v>
      </c>
      <c r="E573" s="2">
        <f t="shared" si="10"/>
        <v>0.59803921568627449</v>
      </c>
      <c r="F573" t="s">
        <v>264</v>
      </c>
      <c r="G573" t="s">
        <v>3725</v>
      </c>
      <c r="J573" t="s">
        <v>2632</v>
      </c>
    </row>
    <row r="574" spans="2:10" x14ac:dyDescent="0.55000000000000004">
      <c r="B574" t="s">
        <v>2587</v>
      </c>
      <c r="C574" t="s">
        <v>251</v>
      </c>
      <c r="D574">
        <v>62</v>
      </c>
      <c r="E574" s="2">
        <f t="shared" si="10"/>
        <v>0.60784313725490191</v>
      </c>
      <c r="F574" t="s">
        <v>410</v>
      </c>
      <c r="G574" t="s">
        <v>3725</v>
      </c>
      <c r="H574">
        <v>24</v>
      </c>
      <c r="J574" t="s">
        <v>1149</v>
      </c>
    </row>
    <row r="575" spans="2:10" x14ac:dyDescent="0.55000000000000004">
      <c r="B575" s="8" t="s">
        <v>2587</v>
      </c>
      <c r="C575" s="8" t="s">
        <v>251</v>
      </c>
      <c r="D575" s="8">
        <v>63</v>
      </c>
      <c r="E575" s="9">
        <f t="shared" si="10"/>
        <v>0.61764705882352944</v>
      </c>
      <c r="F575" s="8" t="s">
        <v>310</v>
      </c>
      <c r="G575" s="8" t="s">
        <v>3726</v>
      </c>
      <c r="H575" s="8"/>
      <c r="I575" s="8"/>
      <c r="J575" s="8" t="s">
        <v>311</v>
      </c>
    </row>
    <row r="576" spans="2:10" x14ac:dyDescent="0.55000000000000004">
      <c r="B576" t="s">
        <v>2587</v>
      </c>
      <c r="C576" t="s">
        <v>251</v>
      </c>
      <c r="D576">
        <v>64</v>
      </c>
      <c r="E576" s="2">
        <f t="shared" si="10"/>
        <v>0.62745098039215685</v>
      </c>
      <c r="F576" t="s">
        <v>305</v>
      </c>
      <c r="G576" t="s">
        <v>3723</v>
      </c>
      <c r="H576">
        <v>25</v>
      </c>
      <c r="I576" t="s">
        <v>3723</v>
      </c>
      <c r="J576" t="s">
        <v>312</v>
      </c>
    </row>
    <row r="577" spans="2:10" x14ac:dyDescent="0.55000000000000004">
      <c r="B577" t="s">
        <v>2587</v>
      </c>
      <c r="C577" t="s">
        <v>251</v>
      </c>
      <c r="D577">
        <v>65</v>
      </c>
      <c r="E577" s="2">
        <f t="shared" si="10"/>
        <v>0.63725490196078427</v>
      </c>
      <c r="F577" t="s">
        <v>264</v>
      </c>
      <c r="G577" t="s">
        <v>3725</v>
      </c>
      <c r="J577" t="s">
        <v>1369</v>
      </c>
    </row>
    <row r="578" spans="2:10" x14ac:dyDescent="0.55000000000000004">
      <c r="B578" t="s">
        <v>2587</v>
      </c>
      <c r="C578" t="s">
        <v>251</v>
      </c>
      <c r="D578">
        <v>66</v>
      </c>
      <c r="E578" s="2">
        <f t="shared" ref="E578:E614" si="11">D578/102</f>
        <v>0.6470588235294118</v>
      </c>
      <c r="F578" t="s">
        <v>313</v>
      </c>
      <c r="G578" t="s">
        <v>3725</v>
      </c>
      <c r="J578" t="s">
        <v>2343</v>
      </c>
    </row>
    <row r="579" spans="2:10" x14ac:dyDescent="0.55000000000000004">
      <c r="B579" t="s">
        <v>2587</v>
      </c>
      <c r="C579" t="s">
        <v>251</v>
      </c>
      <c r="D579">
        <v>67</v>
      </c>
      <c r="E579" s="2">
        <f t="shared" si="11"/>
        <v>0.65686274509803921</v>
      </c>
      <c r="F579" t="s">
        <v>296</v>
      </c>
      <c r="G579" t="s">
        <v>3725</v>
      </c>
      <c r="J579" t="s">
        <v>322</v>
      </c>
    </row>
    <row r="580" spans="2:10" x14ac:dyDescent="0.55000000000000004">
      <c r="B580" t="s">
        <v>2587</v>
      </c>
      <c r="C580" t="s">
        <v>251</v>
      </c>
      <c r="D580">
        <v>68</v>
      </c>
      <c r="E580" s="2">
        <f t="shared" si="11"/>
        <v>0.66666666666666663</v>
      </c>
      <c r="F580" t="s">
        <v>282</v>
      </c>
      <c r="G580" t="s">
        <v>3725</v>
      </c>
      <c r="J580" t="s">
        <v>289</v>
      </c>
    </row>
    <row r="581" spans="2:10" x14ac:dyDescent="0.55000000000000004">
      <c r="B581" t="s">
        <v>2587</v>
      </c>
      <c r="C581" t="s">
        <v>251</v>
      </c>
      <c r="D581">
        <v>69</v>
      </c>
      <c r="E581" s="2">
        <f t="shared" si="11"/>
        <v>0.67647058823529416</v>
      </c>
      <c r="F581" t="s">
        <v>474</v>
      </c>
      <c r="G581" t="s">
        <v>3725</v>
      </c>
      <c r="J581" t="s">
        <v>1146</v>
      </c>
    </row>
    <row r="582" spans="2:10" x14ac:dyDescent="0.55000000000000004">
      <c r="B582" s="8" t="s">
        <v>2587</v>
      </c>
      <c r="C582" s="8" t="s">
        <v>251</v>
      </c>
      <c r="D582" s="8">
        <v>70</v>
      </c>
      <c r="E582" s="9">
        <f t="shared" si="11"/>
        <v>0.68627450980392157</v>
      </c>
      <c r="F582" s="8" t="s">
        <v>310</v>
      </c>
      <c r="G582" s="8" t="s">
        <v>3726</v>
      </c>
      <c r="H582" s="8"/>
      <c r="I582" s="8"/>
      <c r="J582" s="8" t="s">
        <v>2633</v>
      </c>
    </row>
    <row r="583" spans="2:10" x14ac:dyDescent="0.55000000000000004">
      <c r="B583" t="s">
        <v>2587</v>
      </c>
      <c r="C583" t="s">
        <v>251</v>
      </c>
      <c r="D583">
        <v>71</v>
      </c>
      <c r="E583" s="2">
        <f t="shared" si="11"/>
        <v>0.69607843137254899</v>
      </c>
      <c r="F583" t="s">
        <v>307</v>
      </c>
      <c r="G583" t="s">
        <v>3725</v>
      </c>
      <c r="H583">
        <v>26</v>
      </c>
      <c r="J583" t="s">
        <v>308</v>
      </c>
    </row>
    <row r="584" spans="2:10" x14ac:dyDescent="0.55000000000000004">
      <c r="B584" t="s">
        <v>2587</v>
      </c>
      <c r="C584" t="s">
        <v>251</v>
      </c>
      <c r="D584">
        <v>72</v>
      </c>
      <c r="E584" s="2">
        <f t="shared" si="11"/>
        <v>0.70588235294117652</v>
      </c>
      <c r="F584" t="s">
        <v>418</v>
      </c>
      <c r="G584" t="s">
        <v>3721</v>
      </c>
      <c r="H584">
        <v>27</v>
      </c>
      <c r="I584" t="s">
        <v>3757</v>
      </c>
      <c r="J584" t="s">
        <v>1150</v>
      </c>
    </row>
    <row r="585" spans="2:10" x14ac:dyDescent="0.55000000000000004">
      <c r="B585" t="s">
        <v>2587</v>
      </c>
      <c r="C585" t="s">
        <v>251</v>
      </c>
      <c r="D585">
        <v>73</v>
      </c>
      <c r="E585" s="2">
        <f t="shared" si="11"/>
        <v>0.71568627450980393</v>
      </c>
      <c r="F585" t="s">
        <v>300</v>
      </c>
      <c r="G585" t="s">
        <v>3725</v>
      </c>
      <c r="J585" t="s">
        <v>328</v>
      </c>
    </row>
    <row r="586" spans="2:10" x14ac:dyDescent="0.55000000000000004">
      <c r="B586" t="s">
        <v>2587</v>
      </c>
      <c r="C586" t="s">
        <v>251</v>
      </c>
      <c r="D586">
        <v>74</v>
      </c>
      <c r="E586" s="2">
        <f t="shared" si="11"/>
        <v>0.72549019607843135</v>
      </c>
      <c r="F586" t="s">
        <v>274</v>
      </c>
      <c r="G586" t="s">
        <v>3725</v>
      </c>
      <c r="J586" t="s">
        <v>332</v>
      </c>
    </row>
    <row r="587" spans="2:10" x14ac:dyDescent="0.55000000000000004">
      <c r="B587" t="s">
        <v>2587</v>
      </c>
      <c r="C587" t="s">
        <v>251</v>
      </c>
      <c r="D587">
        <v>75</v>
      </c>
      <c r="E587" s="2">
        <f t="shared" si="11"/>
        <v>0.73529411764705888</v>
      </c>
      <c r="F587" t="s">
        <v>326</v>
      </c>
      <c r="G587" t="s">
        <v>3725</v>
      </c>
      <c r="H587">
        <v>28</v>
      </c>
      <c r="J587" t="s">
        <v>327</v>
      </c>
    </row>
    <row r="588" spans="2:10" x14ac:dyDescent="0.55000000000000004">
      <c r="B588" t="s">
        <v>2587</v>
      </c>
      <c r="C588" t="s">
        <v>251</v>
      </c>
      <c r="D588">
        <v>76</v>
      </c>
      <c r="E588" s="2">
        <f t="shared" si="11"/>
        <v>0.74509803921568629</v>
      </c>
      <c r="F588" t="s">
        <v>348</v>
      </c>
      <c r="G588" t="s">
        <v>3725</v>
      </c>
      <c r="H588">
        <v>29</v>
      </c>
      <c r="J588" t="s">
        <v>1147</v>
      </c>
    </row>
    <row r="589" spans="2:10" x14ac:dyDescent="0.55000000000000004">
      <c r="B589" t="s">
        <v>2587</v>
      </c>
      <c r="C589" t="s">
        <v>251</v>
      </c>
      <c r="D589">
        <v>77</v>
      </c>
      <c r="E589" s="2">
        <f t="shared" si="11"/>
        <v>0.75490196078431371</v>
      </c>
      <c r="F589" t="s">
        <v>300</v>
      </c>
      <c r="G589" t="s">
        <v>3725</v>
      </c>
      <c r="J589" t="s">
        <v>1156</v>
      </c>
    </row>
    <row r="590" spans="2:10" x14ac:dyDescent="0.55000000000000004">
      <c r="B590" t="s">
        <v>2587</v>
      </c>
      <c r="C590" t="s">
        <v>251</v>
      </c>
      <c r="D590">
        <v>78</v>
      </c>
      <c r="E590" s="2">
        <f t="shared" si="11"/>
        <v>0.76470588235294112</v>
      </c>
      <c r="F590" t="s">
        <v>284</v>
      </c>
      <c r="G590" t="s">
        <v>3721</v>
      </c>
      <c r="H590">
        <v>30</v>
      </c>
      <c r="I590" t="s">
        <v>3721</v>
      </c>
      <c r="J590" t="s">
        <v>2176</v>
      </c>
    </row>
    <row r="591" spans="2:10" x14ac:dyDescent="0.55000000000000004">
      <c r="B591" t="s">
        <v>2587</v>
      </c>
      <c r="C591" t="s">
        <v>251</v>
      </c>
      <c r="D591">
        <v>79</v>
      </c>
      <c r="E591" s="2">
        <f t="shared" si="11"/>
        <v>0.77450980392156865</v>
      </c>
      <c r="F591" t="s">
        <v>276</v>
      </c>
      <c r="G591" t="s">
        <v>3725</v>
      </c>
      <c r="J591" t="s">
        <v>339</v>
      </c>
    </row>
    <row r="592" spans="2:10" x14ac:dyDescent="0.55000000000000004">
      <c r="B592" s="8" t="s">
        <v>2587</v>
      </c>
      <c r="C592" s="8" t="s">
        <v>251</v>
      </c>
      <c r="D592" s="8">
        <v>80</v>
      </c>
      <c r="E592" s="9">
        <f t="shared" si="11"/>
        <v>0.78431372549019607</v>
      </c>
      <c r="F592" s="8" t="s">
        <v>310</v>
      </c>
      <c r="G592" s="8" t="s">
        <v>3726</v>
      </c>
      <c r="H592" s="8"/>
      <c r="I592" s="8"/>
      <c r="J592" s="8" t="s">
        <v>334</v>
      </c>
    </row>
    <row r="593" spans="2:10" x14ac:dyDescent="0.55000000000000004">
      <c r="B593" t="s">
        <v>2587</v>
      </c>
      <c r="C593" t="s">
        <v>251</v>
      </c>
      <c r="D593">
        <v>81</v>
      </c>
      <c r="E593" s="2">
        <f t="shared" si="11"/>
        <v>0.79411764705882348</v>
      </c>
      <c r="F593" t="s">
        <v>291</v>
      </c>
      <c r="G593" t="s">
        <v>3722</v>
      </c>
      <c r="J593" t="s">
        <v>319</v>
      </c>
    </row>
    <row r="594" spans="2:10" x14ac:dyDescent="0.55000000000000004">
      <c r="B594" t="s">
        <v>2587</v>
      </c>
      <c r="C594" t="s">
        <v>251</v>
      </c>
      <c r="D594">
        <v>82</v>
      </c>
      <c r="E594" s="2">
        <f t="shared" si="11"/>
        <v>0.80392156862745101</v>
      </c>
      <c r="F594" t="s">
        <v>252</v>
      </c>
      <c r="G594" t="s">
        <v>3725</v>
      </c>
      <c r="J594" t="s">
        <v>321</v>
      </c>
    </row>
    <row r="595" spans="2:10" x14ac:dyDescent="0.55000000000000004">
      <c r="B595" s="8" t="s">
        <v>2587</v>
      </c>
      <c r="C595" s="8" t="s">
        <v>251</v>
      </c>
      <c r="D595" s="8">
        <v>83</v>
      </c>
      <c r="E595" s="9">
        <f t="shared" si="11"/>
        <v>0.81372549019607843</v>
      </c>
      <c r="F595" s="8" t="s">
        <v>310</v>
      </c>
      <c r="G595" s="8" t="s">
        <v>3726</v>
      </c>
      <c r="H595" s="8"/>
      <c r="I595" s="8"/>
      <c r="J595" s="8" t="s">
        <v>337</v>
      </c>
    </row>
    <row r="596" spans="2:10" x14ac:dyDescent="0.55000000000000004">
      <c r="B596" t="s">
        <v>2587</v>
      </c>
      <c r="C596" t="s">
        <v>251</v>
      </c>
      <c r="D596">
        <v>84</v>
      </c>
      <c r="E596" s="2">
        <f t="shared" si="11"/>
        <v>0.82352941176470584</v>
      </c>
      <c r="F596" t="s">
        <v>254</v>
      </c>
      <c r="G596" t="s">
        <v>3725</v>
      </c>
      <c r="J596" t="s">
        <v>320</v>
      </c>
    </row>
    <row r="597" spans="2:10" x14ac:dyDescent="0.55000000000000004">
      <c r="B597" t="s">
        <v>2587</v>
      </c>
      <c r="C597" t="s">
        <v>251</v>
      </c>
      <c r="D597">
        <v>85</v>
      </c>
      <c r="E597" s="2">
        <f t="shared" si="11"/>
        <v>0.83333333333333337</v>
      </c>
      <c r="F597" t="s">
        <v>614</v>
      </c>
      <c r="G597" t="s">
        <v>3725</v>
      </c>
      <c r="H597">
        <v>31</v>
      </c>
      <c r="J597" t="s">
        <v>1157</v>
      </c>
    </row>
    <row r="598" spans="2:10" x14ac:dyDescent="0.55000000000000004">
      <c r="B598" t="s">
        <v>2587</v>
      </c>
      <c r="C598" t="s">
        <v>251</v>
      </c>
      <c r="D598">
        <v>86</v>
      </c>
      <c r="E598" s="2">
        <f t="shared" si="11"/>
        <v>0.84313725490196079</v>
      </c>
      <c r="F598" t="s">
        <v>284</v>
      </c>
      <c r="G598" t="s">
        <v>3721</v>
      </c>
      <c r="J598" t="s">
        <v>329</v>
      </c>
    </row>
    <row r="599" spans="2:10" x14ac:dyDescent="0.55000000000000004">
      <c r="B599" t="s">
        <v>2587</v>
      </c>
      <c r="C599" t="s">
        <v>251</v>
      </c>
      <c r="D599">
        <v>87</v>
      </c>
      <c r="E599" s="2">
        <f t="shared" si="11"/>
        <v>0.8529411764705882</v>
      </c>
      <c r="F599" t="s">
        <v>418</v>
      </c>
      <c r="G599" t="s">
        <v>3721</v>
      </c>
      <c r="J599" t="s">
        <v>2177</v>
      </c>
    </row>
    <row r="600" spans="2:10" x14ac:dyDescent="0.55000000000000004">
      <c r="B600" t="s">
        <v>2587</v>
      </c>
      <c r="C600" t="s">
        <v>251</v>
      </c>
      <c r="D600">
        <v>88</v>
      </c>
      <c r="E600" s="2">
        <f t="shared" si="11"/>
        <v>0.86274509803921573</v>
      </c>
      <c r="F600" t="s">
        <v>315</v>
      </c>
      <c r="G600" t="s">
        <v>3725</v>
      </c>
      <c r="J600" t="s">
        <v>342</v>
      </c>
    </row>
    <row r="601" spans="2:10" x14ac:dyDescent="0.55000000000000004">
      <c r="B601" t="s">
        <v>2587</v>
      </c>
      <c r="C601" t="s">
        <v>251</v>
      </c>
      <c r="D601">
        <v>89</v>
      </c>
      <c r="E601" s="2">
        <f t="shared" si="11"/>
        <v>0.87254901960784315</v>
      </c>
      <c r="F601" t="s">
        <v>471</v>
      </c>
      <c r="G601" t="s">
        <v>3726</v>
      </c>
      <c r="H601">
        <v>32</v>
      </c>
      <c r="J601" t="s">
        <v>1153</v>
      </c>
    </row>
    <row r="602" spans="2:10" x14ac:dyDescent="0.55000000000000004">
      <c r="B602" t="s">
        <v>2587</v>
      </c>
      <c r="C602" t="s">
        <v>251</v>
      </c>
      <c r="D602">
        <v>90</v>
      </c>
      <c r="E602" s="2">
        <f t="shared" si="11"/>
        <v>0.88235294117647056</v>
      </c>
      <c r="F602" t="s">
        <v>296</v>
      </c>
      <c r="G602" t="s">
        <v>3725</v>
      </c>
      <c r="J602" t="s">
        <v>1370</v>
      </c>
    </row>
    <row r="603" spans="2:10" x14ac:dyDescent="0.55000000000000004">
      <c r="B603" t="s">
        <v>2587</v>
      </c>
      <c r="C603" t="s">
        <v>251</v>
      </c>
      <c r="D603">
        <v>91</v>
      </c>
      <c r="E603" s="2">
        <f t="shared" si="11"/>
        <v>0.89215686274509809</v>
      </c>
      <c r="F603" t="s">
        <v>348</v>
      </c>
      <c r="G603" t="s">
        <v>3725</v>
      </c>
      <c r="J603" t="s">
        <v>349</v>
      </c>
    </row>
    <row r="604" spans="2:10" x14ac:dyDescent="0.55000000000000004">
      <c r="B604" t="s">
        <v>2587</v>
      </c>
      <c r="C604" t="s">
        <v>251</v>
      </c>
      <c r="D604">
        <v>92</v>
      </c>
      <c r="E604" s="2">
        <f t="shared" si="11"/>
        <v>0.90196078431372551</v>
      </c>
      <c r="F604" t="s">
        <v>296</v>
      </c>
      <c r="G604" t="s">
        <v>3725</v>
      </c>
      <c r="J604" t="s">
        <v>2634</v>
      </c>
    </row>
    <row r="605" spans="2:10" x14ac:dyDescent="0.55000000000000004">
      <c r="B605" t="s">
        <v>2587</v>
      </c>
      <c r="C605" t="s">
        <v>251</v>
      </c>
      <c r="D605">
        <v>93</v>
      </c>
      <c r="E605" s="2">
        <f t="shared" si="11"/>
        <v>0.91176470588235292</v>
      </c>
      <c r="F605" t="s">
        <v>264</v>
      </c>
      <c r="G605" t="s">
        <v>3725</v>
      </c>
      <c r="J605" t="s">
        <v>2635</v>
      </c>
    </row>
    <row r="606" spans="2:10" x14ac:dyDescent="0.55000000000000004">
      <c r="B606" t="s">
        <v>2587</v>
      </c>
      <c r="C606" t="s">
        <v>251</v>
      </c>
      <c r="D606">
        <v>94</v>
      </c>
      <c r="E606" s="2">
        <f t="shared" si="11"/>
        <v>0.92156862745098034</v>
      </c>
      <c r="F606" t="s">
        <v>276</v>
      </c>
      <c r="G606" t="s">
        <v>3725</v>
      </c>
      <c r="J606" t="s">
        <v>2636</v>
      </c>
    </row>
    <row r="607" spans="2:10" x14ac:dyDescent="0.55000000000000004">
      <c r="B607" t="s">
        <v>2587</v>
      </c>
      <c r="C607" t="s">
        <v>251</v>
      </c>
      <c r="D607">
        <v>95</v>
      </c>
      <c r="E607" s="2">
        <f t="shared" si="11"/>
        <v>0.93137254901960786</v>
      </c>
      <c r="F607" t="s">
        <v>282</v>
      </c>
      <c r="G607" t="s">
        <v>3725</v>
      </c>
      <c r="J607" t="s">
        <v>2637</v>
      </c>
    </row>
    <row r="608" spans="2:10" x14ac:dyDescent="0.55000000000000004">
      <c r="B608" t="s">
        <v>2587</v>
      </c>
      <c r="C608" t="s">
        <v>251</v>
      </c>
      <c r="D608">
        <v>96</v>
      </c>
      <c r="E608" s="2">
        <f t="shared" si="11"/>
        <v>0.94117647058823528</v>
      </c>
      <c r="F608" t="s">
        <v>545</v>
      </c>
      <c r="G608" t="s">
        <v>3726</v>
      </c>
      <c r="H608">
        <v>33</v>
      </c>
      <c r="J608" t="s">
        <v>1371</v>
      </c>
    </row>
    <row r="609" spans="2:11" x14ac:dyDescent="0.55000000000000004">
      <c r="B609" t="s">
        <v>2587</v>
      </c>
      <c r="C609" t="s">
        <v>251</v>
      </c>
      <c r="D609">
        <v>97</v>
      </c>
      <c r="E609" s="2">
        <f t="shared" si="11"/>
        <v>0.9509803921568627</v>
      </c>
      <c r="F609" t="s">
        <v>307</v>
      </c>
      <c r="G609" t="s">
        <v>3725</v>
      </c>
      <c r="J609" t="s">
        <v>345</v>
      </c>
    </row>
    <row r="610" spans="2:11" x14ac:dyDescent="0.55000000000000004">
      <c r="B610" t="s">
        <v>2587</v>
      </c>
      <c r="C610" t="s">
        <v>251</v>
      </c>
      <c r="D610">
        <v>98</v>
      </c>
      <c r="E610" s="2">
        <f t="shared" si="11"/>
        <v>0.96078431372549022</v>
      </c>
      <c r="F610" t="s">
        <v>305</v>
      </c>
      <c r="G610" t="s">
        <v>3723</v>
      </c>
      <c r="J610" t="s">
        <v>2638</v>
      </c>
    </row>
    <row r="611" spans="2:11" x14ac:dyDescent="0.55000000000000004">
      <c r="B611" t="s">
        <v>2587</v>
      </c>
      <c r="C611" t="s">
        <v>251</v>
      </c>
      <c r="D611">
        <v>99</v>
      </c>
      <c r="E611" s="2">
        <f t="shared" si="11"/>
        <v>0.97058823529411764</v>
      </c>
      <c r="F611" t="s">
        <v>545</v>
      </c>
      <c r="G611" t="s">
        <v>3726</v>
      </c>
      <c r="J611" t="s">
        <v>2639</v>
      </c>
    </row>
    <row r="612" spans="2:11" x14ac:dyDescent="0.55000000000000004">
      <c r="B612" t="s">
        <v>2587</v>
      </c>
      <c r="C612" t="s">
        <v>251</v>
      </c>
      <c r="D612">
        <v>100</v>
      </c>
      <c r="E612" s="2">
        <f t="shared" si="11"/>
        <v>0.98039215686274506</v>
      </c>
      <c r="F612" t="s">
        <v>326</v>
      </c>
      <c r="G612" t="s">
        <v>3725</v>
      </c>
      <c r="J612" t="s">
        <v>2178</v>
      </c>
    </row>
    <row r="613" spans="2:11" x14ac:dyDescent="0.55000000000000004">
      <c r="B613" t="s">
        <v>2587</v>
      </c>
      <c r="C613" t="s">
        <v>251</v>
      </c>
      <c r="D613">
        <v>101</v>
      </c>
      <c r="E613" s="2">
        <f t="shared" si="11"/>
        <v>0.99019607843137258</v>
      </c>
      <c r="F613" t="s">
        <v>313</v>
      </c>
      <c r="G613" t="s">
        <v>3725</v>
      </c>
      <c r="J613" t="s">
        <v>2640</v>
      </c>
    </row>
    <row r="614" spans="2:11" x14ac:dyDescent="0.55000000000000004">
      <c r="B614" t="s">
        <v>2587</v>
      </c>
      <c r="C614" t="s">
        <v>251</v>
      </c>
      <c r="D614">
        <v>102</v>
      </c>
      <c r="E614" s="2">
        <f t="shared" si="11"/>
        <v>1</v>
      </c>
      <c r="F614" t="s">
        <v>264</v>
      </c>
      <c r="G614" t="s">
        <v>3725</v>
      </c>
      <c r="J614" t="s">
        <v>346</v>
      </c>
    </row>
    <row r="615" spans="2:11" x14ac:dyDescent="0.55000000000000004">
      <c r="B615" t="s">
        <v>2641</v>
      </c>
      <c r="C615" t="s">
        <v>10</v>
      </c>
      <c r="D615">
        <v>1</v>
      </c>
      <c r="E615" s="2">
        <f>D615/60</f>
        <v>1.6666666666666666E-2</v>
      </c>
      <c r="F615" t="s">
        <v>300</v>
      </c>
      <c r="G615" t="s">
        <v>3725</v>
      </c>
      <c r="H615">
        <v>1</v>
      </c>
      <c r="I615" t="s">
        <v>2121</v>
      </c>
      <c r="J615" t="s">
        <v>22</v>
      </c>
      <c r="K615" t="s">
        <v>23</v>
      </c>
    </row>
    <row r="616" spans="2:11" x14ac:dyDescent="0.55000000000000004">
      <c r="B616" t="s">
        <v>2641</v>
      </c>
      <c r="C616" t="s">
        <v>10</v>
      </c>
      <c r="D616">
        <v>2</v>
      </c>
      <c r="E616" s="2">
        <f t="shared" ref="E616:E674" si="12">D616/60</f>
        <v>3.3333333333333333E-2</v>
      </c>
      <c r="F616" t="s">
        <v>254</v>
      </c>
      <c r="G616" t="s">
        <v>3725</v>
      </c>
      <c r="H616">
        <v>2</v>
      </c>
      <c r="I616" t="s">
        <v>2121</v>
      </c>
      <c r="J616" t="s">
        <v>1317</v>
      </c>
      <c r="K616" t="s">
        <v>1318</v>
      </c>
    </row>
    <row r="617" spans="2:11" x14ac:dyDescent="0.55000000000000004">
      <c r="B617" t="s">
        <v>2641</v>
      </c>
      <c r="C617" t="s">
        <v>10</v>
      </c>
      <c r="D617">
        <v>3</v>
      </c>
      <c r="E617" s="2">
        <f t="shared" si="12"/>
        <v>0.05</v>
      </c>
      <c r="F617" t="s">
        <v>252</v>
      </c>
      <c r="G617" t="s">
        <v>3725</v>
      </c>
      <c r="H617">
        <v>3</v>
      </c>
      <c r="I617" t="s">
        <v>2121</v>
      </c>
      <c r="J617" t="s">
        <v>1372</v>
      </c>
      <c r="K617" t="s">
        <v>1373</v>
      </c>
    </row>
    <row r="618" spans="2:11" x14ac:dyDescent="0.55000000000000004">
      <c r="B618" t="s">
        <v>2641</v>
      </c>
      <c r="C618" t="s">
        <v>10</v>
      </c>
      <c r="D618">
        <v>4</v>
      </c>
      <c r="E618" s="2">
        <f t="shared" si="12"/>
        <v>6.6666666666666666E-2</v>
      </c>
      <c r="F618" t="s">
        <v>252</v>
      </c>
      <c r="G618" t="s">
        <v>3725</v>
      </c>
      <c r="J618" t="s">
        <v>70</v>
      </c>
      <c r="K618" t="s">
        <v>71</v>
      </c>
    </row>
    <row r="619" spans="2:11" x14ac:dyDescent="0.55000000000000004">
      <c r="B619" t="s">
        <v>2641</v>
      </c>
      <c r="C619" t="s">
        <v>10</v>
      </c>
      <c r="D619">
        <v>5</v>
      </c>
      <c r="E619" s="2">
        <f t="shared" si="12"/>
        <v>8.3333333333333329E-2</v>
      </c>
      <c r="F619" t="s">
        <v>300</v>
      </c>
      <c r="G619" t="s">
        <v>3725</v>
      </c>
      <c r="J619" t="s">
        <v>1321</v>
      </c>
      <c r="K619" t="s">
        <v>76</v>
      </c>
    </row>
    <row r="620" spans="2:11" x14ac:dyDescent="0.55000000000000004">
      <c r="B620" t="s">
        <v>2641</v>
      </c>
      <c r="C620" t="s">
        <v>10</v>
      </c>
      <c r="D620">
        <v>6</v>
      </c>
      <c r="E620" s="2">
        <f t="shared" si="12"/>
        <v>0.1</v>
      </c>
      <c r="F620" t="s">
        <v>300</v>
      </c>
      <c r="G620" t="s">
        <v>3725</v>
      </c>
      <c r="J620" t="s">
        <v>33</v>
      </c>
      <c r="K620" t="s">
        <v>34</v>
      </c>
    </row>
    <row r="621" spans="2:11" x14ac:dyDescent="0.55000000000000004">
      <c r="B621" s="8" t="s">
        <v>2641</v>
      </c>
      <c r="C621" s="8" t="s">
        <v>10</v>
      </c>
      <c r="D621" s="8">
        <v>7</v>
      </c>
      <c r="E621" s="9">
        <f t="shared" si="12"/>
        <v>0.11666666666666667</v>
      </c>
      <c r="F621" s="8" t="s">
        <v>310</v>
      </c>
      <c r="G621" s="8" t="s">
        <v>3726</v>
      </c>
      <c r="H621" s="8">
        <v>4</v>
      </c>
      <c r="I621" s="8" t="s">
        <v>2121</v>
      </c>
      <c r="J621" s="8" t="s">
        <v>28</v>
      </c>
      <c r="K621" s="8" t="s">
        <v>29</v>
      </c>
    </row>
    <row r="622" spans="2:11" x14ac:dyDescent="0.55000000000000004">
      <c r="B622" t="s">
        <v>2641</v>
      </c>
      <c r="C622" t="s">
        <v>10</v>
      </c>
      <c r="D622">
        <v>8</v>
      </c>
      <c r="E622" s="2">
        <f t="shared" si="12"/>
        <v>0.13333333333333333</v>
      </c>
      <c r="F622" t="s">
        <v>614</v>
      </c>
      <c r="G622" t="s">
        <v>3725</v>
      </c>
      <c r="H622">
        <v>5</v>
      </c>
      <c r="I622" t="s">
        <v>2121</v>
      </c>
      <c r="J622" t="s">
        <v>1291</v>
      </c>
      <c r="K622" t="s">
        <v>32</v>
      </c>
    </row>
    <row r="623" spans="2:11" x14ac:dyDescent="0.55000000000000004">
      <c r="B623" t="s">
        <v>2641</v>
      </c>
      <c r="C623" t="s">
        <v>10</v>
      </c>
      <c r="D623">
        <v>9</v>
      </c>
      <c r="E623" s="2">
        <f t="shared" si="12"/>
        <v>0.15</v>
      </c>
      <c r="F623" t="s">
        <v>274</v>
      </c>
      <c r="G623" t="s">
        <v>3725</v>
      </c>
      <c r="H623">
        <v>6</v>
      </c>
      <c r="I623" t="s">
        <v>2121</v>
      </c>
      <c r="J623" t="s">
        <v>1292</v>
      </c>
      <c r="K623" t="s">
        <v>42</v>
      </c>
    </row>
    <row r="624" spans="2:11" x14ac:dyDescent="0.55000000000000004">
      <c r="B624" t="s">
        <v>2641</v>
      </c>
      <c r="C624" t="s">
        <v>10</v>
      </c>
      <c r="D624">
        <v>10</v>
      </c>
      <c r="E624" s="2">
        <f t="shared" si="12"/>
        <v>0.16666666666666666</v>
      </c>
      <c r="F624" t="s">
        <v>264</v>
      </c>
      <c r="G624" t="s">
        <v>3725</v>
      </c>
      <c r="H624">
        <v>7</v>
      </c>
      <c r="I624" t="s">
        <v>2121</v>
      </c>
      <c r="J624" t="s">
        <v>38</v>
      </c>
      <c r="K624" t="s">
        <v>39</v>
      </c>
    </row>
    <row r="625" spans="2:11" x14ac:dyDescent="0.55000000000000004">
      <c r="B625" t="s">
        <v>2641</v>
      </c>
      <c r="C625" t="s">
        <v>10</v>
      </c>
      <c r="D625">
        <v>11</v>
      </c>
      <c r="E625" s="2">
        <f t="shared" si="12"/>
        <v>0.18333333333333332</v>
      </c>
      <c r="F625" t="s">
        <v>252</v>
      </c>
      <c r="G625" t="s">
        <v>3725</v>
      </c>
      <c r="J625" t="s">
        <v>48</v>
      </c>
      <c r="K625" t="s">
        <v>2494</v>
      </c>
    </row>
    <row r="626" spans="2:11" x14ac:dyDescent="0.55000000000000004">
      <c r="B626" t="s">
        <v>2641</v>
      </c>
      <c r="C626" t="s">
        <v>10</v>
      </c>
      <c r="D626">
        <v>12</v>
      </c>
      <c r="E626" s="2">
        <f t="shared" si="12"/>
        <v>0.2</v>
      </c>
      <c r="F626" t="s">
        <v>254</v>
      </c>
      <c r="G626" t="s">
        <v>3725</v>
      </c>
      <c r="J626" t="s">
        <v>1319</v>
      </c>
      <c r="K626" t="s">
        <v>2495</v>
      </c>
    </row>
    <row r="627" spans="2:11" x14ac:dyDescent="0.55000000000000004">
      <c r="B627" t="s">
        <v>2641</v>
      </c>
      <c r="C627" t="s">
        <v>10</v>
      </c>
      <c r="D627">
        <v>13</v>
      </c>
      <c r="E627" s="2">
        <f t="shared" si="12"/>
        <v>0.21666666666666667</v>
      </c>
      <c r="F627" t="s">
        <v>474</v>
      </c>
      <c r="G627" t="s">
        <v>3725</v>
      </c>
      <c r="H627">
        <v>8</v>
      </c>
      <c r="I627" t="s">
        <v>2121</v>
      </c>
      <c r="J627" t="s">
        <v>1289</v>
      </c>
      <c r="K627" t="s">
        <v>1290</v>
      </c>
    </row>
    <row r="628" spans="2:11" x14ac:dyDescent="0.55000000000000004">
      <c r="B628" t="s">
        <v>2641</v>
      </c>
      <c r="C628" t="s">
        <v>10</v>
      </c>
      <c r="D628">
        <v>14</v>
      </c>
      <c r="E628" s="2">
        <f t="shared" si="12"/>
        <v>0.23333333333333334</v>
      </c>
      <c r="F628" t="s">
        <v>264</v>
      </c>
      <c r="G628" t="s">
        <v>3725</v>
      </c>
      <c r="J628" t="s">
        <v>1294</v>
      </c>
      <c r="K628" t="s">
        <v>37</v>
      </c>
    </row>
    <row r="629" spans="2:11" x14ac:dyDescent="0.55000000000000004">
      <c r="B629" t="s">
        <v>2641</v>
      </c>
      <c r="C629" t="s">
        <v>10</v>
      </c>
      <c r="D629">
        <v>15</v>
      </c>
      <c r="E629" s="2">
        <f t="shared" si="12"/>
        <v>0.25</v>
      </c>
      <c r="F629" t="s">
        <v>300</v>
      </c>
      <c r="G629" t="s">
        <v>3725</v>
      </c>
      <c r="J629" t="s">
        <v>85</v>
      </c>
      <c r="K629" t="s">
        <v>86</v>
      </c>
    </row>
    <row r="630" spans="2:11" x14ac:dyDescent="0.55000000000000004">
      <c r="B630" s="8" t="s">
        <v>2641</v>
      </c>
      <c r="C630" s="8" t="s">
        <v>10</v>
      </c>
      <c r="D630" s="8">
        <v>16</v>
      </c>
      <c r="E630" s="9">
        <f t="shared" si="12"/>
        <v>0.26666666666666666</v>
      </c>
      <c r="F630" s="8" t="s">
        <v>310</v>
      </c>
      <c r="G630" s="8" t="s">
        <v>3726</v>
      </c>
      <c r="H630" s="8"/>
      <c r="I630" s="8"/>
      <c r="J630" s="8" t="s">
        <v>1374</v>
      </c>
      <c r="K630" s="8" t="s">
        <v>1375</v>
      </c>
    </row>
    <row r="631" spans="2:11" x14ac:dyDescent="0.55000000000000004">
      <c r="B631" t="s">
        <v>2641</v>
      </c>
      <c r="C631" t="s">
        <v>10</v>
      </c>
      <c r="D631">
        <v>17</v>
      </c>
      <c r="E631" s="2">
        <f t="shared" si="12"/>
        <v>0.28333333333333333</v>
      </c>
      <c r="F631" t="s">
        <v>274</v>
      </c>
      <c r="G631" t="s">
        <v>3725</v>
      </c>
      <c r="J631" t="s">
        <v>99</v>
      </c>
      <c r="K631" t="s">
        <v>1160</v>
      </c>
    </row>
    <row r="632" spans="2:11" x14ac:dyDescent="0.55000000000000004">
      <c r="B632" t="s">
        <v>2641</v>
      </c>
      <c r="C632" t="s">
        <v>10</v>
      </c>
      <c r="D632">
        <v>18</v>
      </c>
      <c r="E632" s="2">
        <f t="shared" si="12"/>
        <v>0.3</v>
      </c>
      <c r="F632" t="s">
        <v>258</v>
      </c>
      <c r="G632" t="s">
        <v>3725</v>
      </c>
      <c r="H632">
        <v>9</v>
      </c>
      <c r="I632" t="s">
        <v>3725</v>
      </c>
      <c r="J632" t="s">
        <v>25</v>
      </c>
      <c r="K632" t="s">
        <v>26</v>
      </c>
    </row>
    <row r="633" spans="2:11" x14ac:dyDescent="0.55000000000000004">
      <c r="B633" t="s">
        <v>2641</v>
      </c>
      <c r="C633" t="s">
        <v>10</v>
      </c>
      <c r="D633">
        <v>19</v>
      </c>
      <c r="E633" s="2">
        <f t="shared" si="12"/>
        <v>0.31666666666666665</v>
      </c>
      <c r="F633" t="s">
        <v>274</v>
      </c>
      <c r="G633" t="s">
        <v>3725</v>
      </c>
      <c r="J633" t="s">
        <v>16</v>
      </c>
      <c r="K633" t="s">
        <v>17</v>
      </c>
    </row>
    <row r="634" spans="2:11" x14ac:dyDescent="0.55000000000000004">
      <c r="B634" t="s">
        <v>2641</v>
      </c>
      <c r="C634" t="s">
        <v>10</v>
      </c>
      <c r="D634">
        <v>20</v>
      </c>
      <c r="E634" s="2">
        <f t="shared" si="12"/>
        <v>0.33333333333333331</v>
      </c>
      <c r="F634" t="s">
        <v>1088</v>
      </c>
      <c r="G634" t="s">
        <v>3726</v>
      </c>
      <c r="H634">
        <v>10</v>
      </c>
      <c r="I634" t="s">
        <v>3726</v>
      </c>
      <c r="J634" t="s">
        <v>1324</v>
      </c>
      <c r="K634" t="s">
        <v>1325</v>
      </c>
    </row>
    <row r="635" spans="2:11" x14ac:dyDescent="0.55000000000000004">
      <c r="B635" t="s">
        <v>2641</v>
      </c>
      <c r="C635" t="s">
        <v>10</v>
      </c>
      <c r="D635">
        <v>21</v>
      </c>
      <c r="E635" s="2">
        <f t="shared" si="12"/>
        <v>0.35</v>
      </c>
      <c r="F635" t="s">
        <v>348</v>
      </c>
      <c r="G635" t="s">
        <v>3725</v>
      </c>
      <c r="H635">
        <v>11</v>
      </c>
      <c r="I635" t="s">
        <v>2122</v>
      </c>
      <c r="J635" t="s">
        <v>95</v>
      </c>
      <c r="K635" t="s">
        <v>96</v>
      </c>
    </row>
    <row r="636" spans="2:11" x14ac:dyDescent="0.55000000000000004">
      <c r="B636" t="s">
        <v>2641</v>
      </c>
      <c r="C636" t="s">
        <v>10</v>
      </c>
      <c r="D636">
        <v>22</v>
      </c>
      <c r="E636" s="2">
        <f t="shared" si="12"/>
        <v>0.36666666666666664</v>
      </c>
      <c r="F636" t="s">
        <v>254</v>
      </c>
      <c r="G636" t="s">
        <v>3725</v>
      </c>
      <c r="J636" t="s">
        <v>2339</v>
      </c>
      <c r="K636" t="s">
        <v>56</v>
      </c>
    </row>
    <row r="637" spans="2:11" x14ac:dyDescent="0.55000000000000004">
      <c r="B637" t="s">
        <v>2641</v>
      </c>
      <c r="C637" t="s">
        <v>10</v>
      </c>
      <c r="D637">
        <v>23</v>
      </c>
      <c r="E637" s="2">
        <f t="shared" si="12"/>
        <v>0.38333333333333336</v>
      </c>
      <c r="F637" t="s">
        <v>348</v>
      </c>
      <c r="G637" t="s">
        <v>3725</v>
      </c>
      <c r="J637" t="s">
        <v>61</v>
      </c>
      <c r="K637" t="s">
        <v>62</v>
      </c>
    </row>
    <row r="638" spans="2:11" x14ac:dyDescent="0.55000000000000004">
      <c r="B638" t="s">
        <v>2641</v>
      </c>
      <c r="C638" t="s">
        <v>10</v>
      </c>
      <c r="D638">
        <v>24</v>
      </c>
      <c r="E638" s="2">
        <f t="shared" si="12"/>
        <v>0.4</v>
      </c>
      <c r="F638" t="s">
        <v>291</v>
      </c>
      <c r="G638" t="s">
        <v>3722</v>
      </c>
      <c r="H638">
        <v>12</v>
      </c>
      <c r="I638" t="s">
        <v>3722</v>
      </c>
      <c r="J638" t="s">
        <v>2642</v>
      </c>
      <c r="K638" t="s">
        <v>47</v>
      </c>
    </row>
    <row r="639" spans="2:11" x14ac:dyDescent="0.55000000000000004">
      <c r="B639" t="s">
        <v>2641</v>
      </c>
      <c r="C639" t="s">
        <v>10</v>
      </c>
      <c r="D639">
        <v>25</v>
      </c>
      <c r="E639" s="2">
        <f t="shared" si="12"/>
        <v>0.41666666666666669</v>
      </c>
      <c r="F639" t="s">
        <v>258</v>
      </c>
      <c r="G639" t="s">
        <v>3725</v>
      </c>
      <c r="J639" t="s">
        <v>1323</v>
      </c>
      <c r="K639" t="s">
        <v>2338</v>
      </c>
    </row>
    <row r="640" spans="2:11" x14ac:dyDescent="0.55000000000000004">
      <c r="B640" t="s">
        <v>2641</v>
      </c>
      <c r="C640" t="s">
        <v>10</v>
      </c>
      <c r="D640">
        <v>26</v>
      </c>
      <c r="E640" s="2">
        <f t="shared" si="12"/>
        <v>0.43333333333333335</v>
      </c>
      <c r="F640" t="s">
        <v>494</v>
      </c>
      <c r="G640" t="s">
        <v>3725</v>
      </c>
      <c r="H640">
        <v>13</v>
      </c>
      <c r="I640" t="s">
        <v>2122</v>
      </c>
      <c r="J640" t="s">
        <v>83</v>
      </c>
      <c r="K640" t="s">
        <v>84</v>
      </c>
    </row>
    <row r="641" spans="2:11" x14ac:dyDescent="0.55000000000000004">
      <c r="B641" t="s">
        <v>2641</v>
      </c>
      <c r="C641" t="s">
        <v>10</v>
      </c>
      <c r="D641">
        <v>27</v>
      </c>
      <c r="E641" s="2">
        <f t="shared" si="12"/>
        <v>0.45</v>
      </c>
      <c r="F641" t="s">
        <v>1088</v>
      </c>
      <c r="G641" t="s">
        <v>3726</v>
      </c>
      <c r="J641" t="s">
        <v>1326</v>
      </c>
      <c r="K641" t="s">
        <v>1327</v>
      </c>
    </row>
    <row r="642" spans="2:11" x14ac:dyDescent="0.55000000000000004">
      <c r="B642" s="8" t="s">
        <v>2641</v>
      </c>
      <c r="C642" s="8" t="s">
        <v>10</v>
      </c>
      <c r="D642" s="8">
        <v>28</v>
      </c>
      <c r="E642" s="9">
        <f t="shared" si="12"/>
        <v>0.46666666666666667</v>
      </c>
      <c r="F642" s="8" t="s">
        <v>310</v>
      </c>
      <c r="G642" s="8" t="s">
        <v>3726</v>
      </c>
      <c r="H642" s="8"/>
      <c r="I642" s="8"/>
      <c r="J642" s="8" t="s">
        <v>43</v>
      </c>
      <c r="K642" s="8" t="s">
        <v>44</v>
      </c>
    </row>
    <row r="643" spans="2:11" x14ac:dyDescent="0.55000000000000004">
      <c r="B643" t="s">
        <v>2641</v>
      </c>
      <c r="C643" t="s">
        <v>10</v>
      </c>
      <c r="D643">
        <v>29</v>
      </c>
      <c r="E643" s="2">
        <f t="shared" si="12"/>
        <v>0.48333333333333334</v>
      </c>
      <c r="F643" t="s">
        <v>252</v>
      </c>
      <c r="G643" t="s">
        <v>3725</v>
      </c>
      <c r="J643" t="s">
        <v>105</v>
      </c>
      <c r="K643" t="s">
        <v>106</v>
      </c>
    </row>
    <row r="644" spans="2:11" x14ac:dyDescent="0.55000000000000004">
      <c r="B644" t="s">
        <v>2641</v>
      </c>
      <c r="C644" t="s">
        <v>10</v>
      </c>
      <c r="D644">
        <v>30</v>
      </c>
      <c r="E644" s="2">
        <f t="shared" si="12"/>
        <v>0.5</v>
      </c>
      <c r="F644" t="s">
        <v>252</v>
      </c>
      <c r="G644" t="s">
        <v>3725</v>
      </c>
      <c r="J644" t="s">
        <v>91</v>
      </c>
      <c r="K644" t="s">
        <v>92</v>
      </c>
    </row>
    <row r="645" spans="2:11" x14ac:dyDescent="0.55000000000000004">
      <c r="B645" t="s">
        <v>2641</v>
      </c>
      <c r="C645" t="s">
        <v>10</v>
      </c>
      <c r="D645">
        <v>31</v>
      </c>
      <c r="E645" s="2">
        <f t="shared" si="12"/>
        <v>0.51666666666666672</v>
      </c>
      <c r="F645" t="s">
        <v>313</v>
      </c>
      <c r="G645" t="s">
        <v>3725</v>
      </c>
      <c r="H645">
        <v>14</v>
      </c>
      <c r="I645" t="s">
        <v>2122</v>
      </c>
      <c r="J645" t="s">
        <v>1293</v>
      </c>
      <c r="K645" t="s">
        <v>2337</v>
      </c>
    </row>
    <row r="646" spans="2:11" x14ac:dyDescent="0.55000000000000004">
      <c r="B646" t="s">
        <v>2641</v>
      </c>
      <c r="C646" t="s">
        <v>10</v>
      </c>
      <c r="D646">
        <v>32</v>
      </c>
      <c r="E646" s="3">
        <f t="shared" si="12"/>
        <v>0.53333333333333333</v>
      </c>
      <c r="F646" t="s">
        <v>305</v>
      </c>
      <c r="G646" t="s">
        <v>3723</v>
      </c>
      <c r="H646">
        <v>15</v>
      </c>
      <c r="I646" t="s">
        <v>3723</v>
      </c>
      <c r="J646" t="s">
        <v>87</v>
      </c>
      <c r="K646" t="s">
        <v>88</v>
      </c>
    </row>
    <row r="647" spans="2:11" x14ac:dyDescent="0.55000000000000004">
      <c r="B647" t="s">
        <v>2641</v>
      </c>
      <c r="C647" t="s">
        <v>10</v>
      </c>
      <c r="D647">
        <v>33</v>
      </c>
      <c r="E647" s="2">
        <f t="shared" si="12"/>
        <v>0.55000000000000004</v>
      </c>
      <c r="F647" t="s">
        <v>300</v>
      </c>
      <c r="G647" t="s">
        <v>3725</v>
      </c>
      <c r="J647" t="s">
        <v>68</v>
      </c>
      <c r="K647" t="s">
        <v>69</v>
      </c>
    </row>
    <row r="648" spans="2:11" x14ac:dyDescent="0.55000000000000004">
      <c r="B648" t="s">
        <v>2641</v>
      </c>
      <c r="C648" t="s">
        <v>10</v>
      </c>
      <c r="D648">
        <v>34</v>
      </c>
      <c r="E648" s="2">
        <f t="shared" si="12"/>
        <v>0.56666666666666665</v>
      </c>
      <c r="F648" t="s">
        <v>274</v>
      </c>
      <c r="G648" t="s">
        <v>3725</v>
      </c>
      <c r="J648" t="s">
        <v>164</v>
      </c>
      <c r="K648" t="s">
        <v>165</v>
      </c>
    </row>
    <row r="649" spans="2:11" x14ac:dyDescent="0.55000000000000004">
      <c r="B649" t="s">
        <v>2641</v>
      </c>
      <c r="C649" t="s">
        <v>10</v>
      </c>
      <c r="D649">
        <v>35</v>
      </c>
      <c r="E649" s="2">
        <f t="shared" si="12"/>
        <v>0.58333333333333337</v>
      </c>
      <c r="F649" t="s">
        <v>418</v>
      </c>
      <c r="G649" t="s">
        <v>3721</v>
      </c>
      <c r="H649">
        <v>16</v>
      </c>
      <c r="I649" t="s">
        <v>3757</v>
      </c>
      <c r="J649" t="s">
        <v>73</v>
      </c>
      <c r="K649" t="s">
        <v>74</v>
      </c>
    </row>
    <row r="650" spans="2:11" x14ac:dyDescent="0.55000000000000004">
      <c r="B650" s="8" t="s">
        <v>2641</v>
      </c>
      <c r="C650" s="8" t="s">
        <v>10</v>
      </c>
      <c r="D650" s="8">
        <v>36</v>
      </c>
      <c r="E650" s="9">
        <f t="shared" si="12"/>
        <v>0.6</v>
      </c>
      <c r="F650" s="8" t="s">
        <v>310</v>
      </c>
      <c r="G650" s="8" t="s">
        <v>3726</v>
      </c>
      <c r="H650" s="8"/>
      <c r="I650" s="8"/>
      <c r="J650" s="8" t="s">
        <v>1328</v>
      </c>
      <c r="K650" s="8" t="s">
        <v>1329</v>
      </c>
    </row>
    <row r="651" spans="2:11" x14ac:dyDescent="0.55000000000000004">
      <c r="B651" t="s">
        <v>2641</v>
      </c>
      <c r="C651" t="s">
        <v>10</v>
      </c>
      <c r="D651">
        <v>37</v>
      </c>
      <c r="E651" s="2">
        <f t="shared" si="12"/>
        <v>0.6166666666666667</v>
      </c>
      <c r="F651" t="s">
        <v>252</v>
      </c>
      <c r="G651" t="s">
        <v>3725</v>
      </c>
      <c r="J651" t="s">
        <v>63</v>
      </c>
      <c r="K651" t="s">
        <v>64</v>
      </c>
    </row>
    <row r="652" spans="2:11" x14ac:dyDescent="0.55000000000000004">
      <c r="B652" t="s">
        <v>2641</v>
      </c>
      <c r="C652" t="s">
        <v>10</v>
      </c>
      <c r="D652">
        <v>38</v>
      </c>
      <c r="E652" s="2">
        <f t="shared" si="12"/>
        <v>0.6333333333333333</v>
      </c>
      <c r="F652" t="s">
        <v>291</v>
      </c>
      <c r="G652" t="s">
        <v>3722</v>
      </c>
      <c r="J652" t="s">
        <v>1376</v>
      </c>
      <c r="K652" t="s">
        <v>2643</v>
      </c>
    </row>
    <row r="653" spans="2:11" x14ac:dyDescent="0.55000000000000004">
      <c r="B653" t="s">
        <v>2641</v>
      </c>
      <c r="C653" t="s">
        <v>10</v>
      </c>
      <c r="D653">
        <v>39</v>
      </c>
      <c r="E653" s="2">
        <f t="shared" si="12"/>
        <v>0.65</v>
      </c>
      <c r="F653" t="s">
        <v>291</v>
      </c>
      <c r="G653" t="s">
        <v>3722</v>
      </c>
      <c r="J653" t="s">
        <v>1377</v>
      </c>
      <c r="K653" t="s">
        <v>1378</v>
      </c>
    </row>
    <row r="654" spans="2:11" x14ac:dyDescent="0.55000000000000004">
      <c r="B654" t="s">
        <v>2641</v>
      </c>
      <c r="C654" t="s">
        <v>10</v>
      </c>
      <c r="D654">
        <v>40</v>
      </c>
      <c r="E654" s="2">
        <f t="shared" si="12"/>
        <v>0.66666666666666663</v>
      </c>
      <c r="F654" t="s">
        <v>258</v>
      </c>
      <c r="G654" t="s">
        <v>3725</v>
      </c>
      <c r="J654" t="s">
        <v>2644</v>
      </c>
      <c r="K654" t="s">
        <v>2645</v>
      </c>
    </row>
    <row r="655" spans="2:11" x14ac:dyDescent="0.55000000000000004">
      <c r="B655" t="s">
        <v>2641</v>
      </c>
      <c r="C655" t="s">
        <v>10</v>
      </c>
      <c r="D655">
        <v>41</v>
      </c>
      <c r="E655" s="2">
        <f t="shared" si="12"/>
        <v>0.68333333333333335</v>
      </c>
      <c r="F655" t="s">
        <v>494</v>
      </c>
      <c r="G655" t="s">
        <v>3725</v>
      </c>
      <c r="J655" t="s">
        <v>89</v>
      </c>
      <c r="K655" t="s">
        <v>90</v>
      </c>
    </row>
    <row r="656" spans="2:11" x14ac:dyDescent="0.55000000000000004">
      <c r="B656" t="s">
        <v>2641</v>
      </c>
      <c r="C656" t="s">
        <v>10</v>
      </c>
      <c r="D656">
        <v>42</v>
      </c>
      <c r="E656" s="2">
        <f t="shared" si="12"/>
        <v>0.7</v>
      </c>
      <c r="F656" t="s">
        <v>291</v>
      </c>
      <c r="G656" t="s">
        <v>3722</v>
      </c>
      <c r="J656" t="s">
        <v>77</v>
      </c>
      <c r="K656" t="s">
        <v>78</v>
      </c>
    </row>
    <row r="657" spans="2:11" x14ac:dyDescent="0.55000000000000004">
      <c r="B657" t="s">
        <v>2641</v>
      </c>
      <c r="C657" t="s">
        <v>10</v>
      </c>
      <c r="D657">
        <v>43</v>
      </c>
      <c r="E657" s="2">
        <f t="shared" si="12"/>
        <v>0.71666666666666667</v>
      </c>
      <c r="F657" t="s">
        <v>614</v>
      </c>
      <c r="G657" t="s">
        <v>3725</v>
      </c>
      <c r="J657" t="s">
        <v>131</v>
      </c>
      <c r="K657" t="s">
        <v>132</v>
      </c>
    </row>
    <row r="658" spans="2:11" x14ac:dyDescent="0.55000000000000004">
      <c r="B658" t="s">
        <v>2641</v>
      </c>
      <c r="C658" t="s">
        <v>10</v>
      </c>
      <c r="D658">
        <v>44</v>
      </c>
      <c r="E658" s="2">
        <f t="shared" si="12"/>
        <v>0.73333333333333328</v>
      </c>
      <c r="F658" t="s">
        <v>258</v>
      </c>
      <c r="G658" t="s">
        <v>3725</v>
      </c>
      <c r="J658" t="s">
        <v>2646</v>
      </c>
      <c r="K658" t="s">
        <v>2647</v>
      </c>
    </row>
    <row r="659" spans="2:11" x14ac:dyDescent="0.55000000000000004">
      <c r="B659" s="5" t="s">
        <v>2641</v>
      </c>
      <c r="C659" s="5" t="s">
        <v>10</v>
      </c>
      <c r="D659" s="5">
        <v>45</v>
      </c>
      <c r="E659" s="6">
        <f t="shared" si="12"/>
        <v>0.75</v>
      </c>
      <c r="F659" s="5" t="s">
        <v>262</v>
      </c>
      <c r="G659" s="5" t="s">
        <v>3723</v>
      </c>
      <c r="H659" s="5">
        <v>17</v>
      </c>
      <c r="I659" s="5" t="s">
        <v>2122</v>
      </c>
      <c r="J659" s="5" t="s">
        <v>1335</v>
      </c>
      <c r="K659" s="5" t="s">
        <v>1336</v>
      </c>
    </row>
    <row r="660" spans="2:11" x14ac:dyDescent="0.55000000000000004">
      <c r="B660" t="s">
        <v>2641</v>
      </c>
      <c r="C660" t="s">
        <v>10</v>
      </c>
      <c r="D660">
        <v>46</v>
      </c>
      <c r="E660" s="2">
        <f t="shared" si="12"/>
        <v>0.76666666666666672</v>
      </c>
      <c r="F660" t="s">
        <v>262</v>
      </c>
      <c r="G660" t="s">
        <v>3723</v>
      </c>
      <c r="J660" t="s">
        <v>2648</v>
      </c>
      <c r="K660" t="s">
        <v>2649</v>
      </c>
    </row>
    <row r="661" spans="2:11" x14ac:dyDescent="0.55000000000000004">
      <c r="B661" t="s">
        <v>2641</v>
      </c>
      <c r="C661" t="s">
        <v>10</v>
      </c>
      <c r="D661">
        <v>47</v>
      </c>
      <c r="E661" s="3">
        <f t="shared" si="12"/>
        <v>0.78333333333333333</v>
      </c>
      <c r="F661" t="s">
        <v>545</v>
      </c>
      <c r="G661" t="s">
        <v>3726</v>
      </c>
      <c r="H661">
        <v>18</v>
      </c>
      <c r="J661" t="s">
        <v>1334</v>
      </c>
      <c r="K661" t="s">
        <v>2496</v>
      </c>
    </row>
    <row r="662" spans="2:11" x14ac:dyDescent="0.55000000000000004">
      <c r="B662" t="s">
        <v>2641</v>
      </c>
      <c r="C662" t="s">
        <v>10</v>
      </c>
      <c r="D662">
        <v>48</v>
      </c>
      <c r="E662" s="2">
        <f t="shared" si="12"/>
        <v>0.8</v>
      </c>
      <c r="F662" t="s">
        <v>313</v>
      </c>
      <c r="G662" t="s">
        <v>3725</v>
      </c>
      <c r="J662" t="s">
        <v>2650</v>
      </c>
      <c r="K662" t="s">
        <v>2651</v>
      </c>
    </row>
    <row r="663" spans="2:11" x14ac:dyDescent="0.55000000000000004">
      <c r="B663" t="s">
        <v>2641</v>
      </c>
      <c r="C663" t="s">
        <v>10</v>
      </c>
      <c r="D663">
        <v>49</v>
      </c>
      <c r="E663" s="2">
        <f t="shared" si="12"/>
        <v>0.81666666666666665</v>
      </c>
      <c r="F663" t="s">
        <v>262</v>
      </c>
      <c r="G663" t="s">
        <v>3723</v>
      </c>
      <c r="J663" t="s">
        <v>1379</v>
      </c>
      <c r="K663" t="s">
        <v>1380</v>
      </c>
    </row>
    <row r="664" spans="2:11" x14ac:dyDescent="0.55000000000000004">
      <c r="B664" t="s">
        <v>2641</v>
      </c>
      <c r="C664" t="s">
        <v>10</v>
      </c>
      <c r="D664">
        <v>50</v>
      </c>
      <c r="E664" s="2">
        <f t="shared" si="12"/>
        <v>0.83333333333333337</v>
      </c>
      <c r="F664" t="s">
        <v>305</v>
      </c>
      <c r="G664" t="s">
        <v>3723</v>
      </c>
      <c r="J664" t="s">
        <v>146</v>
      </c>
      <c r="K664" t="s">
        <v>147</v>
      </c>
    </row>
    <row r="665" spans="2:11" x14ac:dyDescent="0.55000000000000004">
      <c r="B665" t="s">
        <v>2641</v>
      </c>
      <c r="C665" t="s">
        <v>10</v>
      </c>
      <c r="D665">
        <v>51</v>
      </c>
      <c r="E665" s="2">
        <f t="shared" si="12"/>
        <v>0.85</v>
      </c>
      <c r="F665" t="s">
        <v>258</v>
      </c>
      <c r="G665" t="s">
        <v>3725</v>
      </c>
      <c r="J665" t="s">
        <v>2652</v>
      </c>
      <c r="K665" t="s">
        <v>2653</v>
      </c>
    </row>
    <row r="666" spans="2:11" x14ac:dyDescent="0.55000000000000004">
      <c r="B666" t="s">
        <v>2641</v>
      </c>
      <c r="C666" t="s">
        <v>10</v>
      </c>
      <c r="D666">
        <v>52</v>
      </c>
      <c r="E666" s="2">
        <f t="shared" si="12"/>
        <v>0.8666666666666667</v>
      </c>
      <c r="F666" t="s">
        <v>258</v>
      </c>
      <c r="G666" t="s">
        <v>3725</v>
      </c>
      <c r="J666" t="s">
        <v>2654</v>
      </c>
      <c r="K666" t="s">
        <v>2655</v>
      </c>
    </row>
    <row r="667" spans="2:11" x14ac:dyDescent="0.55000000000000004">
      <c r="B667" t="s">
        <v>2641</v>
      </c>
      <c r="C667" t="s">
        <v>10</v>
      </c>
      <c r="D667">
        <v>53</v>
      </c>
      <c r="E667" s="2">
        <f t="shared" si="12"/>
        <v>0.8833333333333333</v>
      </c>
      <c r="F667" t="s">
        <v>258</v>
      </c>
      <c r="G667" t="s">
        <v>3725</v>
      </c>
      <c r="J667" t="s">
        <v>2656</v>
      </c>
      <c r="K667" t="s">
        <v>2657</v>
      </c>
    </row>
    <row r="668" spans="2:11" x14ac:dyDescent="0.55000000000000004">
      <c r="B668" t="s">
        <v>2641</v>
      </c>
      <c r="C668" t="s">
        <v>10</v>
      </c>
      <c r="D668">
        <v>54</v>
      </c>
      <c r="E668" s="2">
        <f t="shared" si="12"/>
        <v>0.9</v>
      </c>
      <c r="F668" t="s">
        <v>418</v>
      </c>
      <c r="G668" t="s">
        <v>3721</v>
      </c>
      <c r="J668" t="s">
        <v>2499</v>
      </c>
      <c r="K668" t="s">
        <v>2500</v>
      </c>
    </row>
    <row r="669" spans="2:11" x14ac:dyDescent="0.55000000000000004">
      <c r="B669" t="s">
        <v>2641</v>
      </c>
      <c r="C669" t="s">
        <v>10</v>
      </c>
      <c r="D669">
        <v>55</v>
      </c>
      <c r="E669" s="2">
        <f t="shared" si="12"/>
        <v>0.91666666666666663</v>
      </c>
      <c r="F669" t="s">
        <v>258</v>
      </c>
      <c r="G669" t="s">
        <v>3725</v>
      </c>
      <c r="J669" t="s">
        <v>2658</v>
      </c>
      <c r="K669" t="s">
        <v>2659</v>
      </c>
    </row>
    <row r="670" spans="2:11" x14ac:dyDescent="0.55000000000000004">
      <c r="B670" t="s">
        <v>2641</v>
      </c>
      <c r="C670" t="s">
        <v>10</v>
      </c>
      <c r="D670">
        <v>56</v>
      </c>
      <c r="E670" s="2">
        <f t="shared" si="12"/>
        <v>0.93333333333333335</v>
      </c>
      <c r="F670" t="s">
        <v>258</v>
      </c>
      <c r="G670" t="s">
        <v>3725</v>
      </c>
      <c r="J670" t="s">
        <v>2660</v>
      </c>
      <c r="K670" t="s">
        <v>2661</v>
      </c>
    </row>
    <row r="671" spans="2:11" x14ac:dyDescent="0.55000000000000004">
      <c r="B671" t="s">
        <v>2641</v>
      </c>
      <c r="C671" t="s">
        <v>10</v>
      </c>
      <c r="D671">
        <v>57</v>
      </c>
      <c r="E671" s="2">
        <f t="shared" si="12"/>
        <v>0.95</v>
      </c>
      <c r="F671" t="s">
        <v>1088</v>
      </c>
      <c r="G671" t="s">
        <v>3726</v>
      </c>
      <c r="J671" t="s">
        <v>1330</v>
      </c>
      <c r="K671" t="s">
        <v>1331</v>
      </c>
    </row>
    <row r="672" spans="2:11" x14ac:dyDescent="0.55000000000000004">
      <c r="B672" t="s">
        <v>2641</v>
      </c>
      <c r="C672" t="s">
        <v>10</v>
      </c>
      <c r="D672">
        <v>58</v>
      </c>
      <c r="E672" s="2">
        <f t="shared" si="12"/>
        <v>0.96666666666666667</v>
      </c>
      <c r="F672" t="s">
        <v>394</v>
      </c>
      <c r="G672" t="s">
        <v>3725</v>
      </c>
      <c r="H672">
        <v>19</v>
      </c>
      <c r="J672" t="s">
        <v>2662</v>
      </c>
      <c r="K672" t="s">
        <v>2663</v>
      </c>
    </row>
    <row r="673" spans="2:11" x14ac:dyDescent="0.55000000000000004">
      <c r="B673" t="s">
        <v>2641</v>
      </c>
      <c r="C673" t="s">
        <v>10</v>
      </c>
      <c r="D673">
        <v>59</v>
      </c>
      <c r="E673" s="2">
        <f t="shared" si="12"/>
        <v>0.98333333333333328</v>
      </c>
      <c r="F673" t="s">
        <v>418</v>
      </c>
      <c r="G673" t="s">
        <v>3721</v>
      </c>
      <c r="J673" t="s">
        <v>2497</v>
      </c>
      <c r="K673" t="s">
        <v>2498</v>
      </c>
    </row>
    <row r="674" spans="2:11" x14ac:dyDescent="0.55000000000000004">
      <c r="B674" s="11" t="s">
        <v>2641</v>
      </c>
      <c r="C674" s="11" t="s">
        <v>10</v>
      </c>
      <c r="D674" s="11">
        <v>60</v>
      </c>
      <c r="E674" s="12">
        <f t="shared" si="12"/>
        <v>1</v>
      </c>
      <c r="F674" s="11" t="s">
        <v>282</v>
      </c>
      <c r="G674" s="11" t="s">
        <v>3725</v>
      </c>
      <c r="H674" s="11">
        <v>20</v>
      </c>
      <c r="I674" s="11"/>
      <c r="J674" s="11" t="s">
        <v>1297</v>
      </c>
      <c r="K674" s="11" t="s">
        <v>1298</v>
      </c>
    </row>
    <row r="675" spans="2:11" x14ac:dyDescent="0.55000000000000004">
      <c r="B675" t="s">
        <v>2664</v>
      </c>
      <c r="C675" t="s">
        <v>166</v>
      </c>
      <c r="D675">
        <v>1</v>
      </c>
      <c r="E675" s="2">
        <f>D675/92</f>
        <v>1.0869565217391304E-2</v>
      </c>
      <c r="F675" t="s">
        <v>50</v>
      </c>
      <c r="G675" t="s">
        <v>3725</v>
      </c>
      <c r="H675">
        <v>1</v>
      </c>
      <c r="I675" t="s">
        <v>2121</v>
      </c>
      <c r="J675" t="s">
        <v>2665</v>
      </c>
    </row>
    <row r="676" spans="2:11" x14ac:dyDescent="0.55000000000000004">
      <c r="B676" t="s">
        <v>2664</v>
      </c>
      <c r="C676" t="s">
        <v>166</v>
      </c>
      <c r="D676">
        <v>2</v>
      </c>
      <c r="E676" s="2">
        <f t="shared" ref="E676:E739" si="13">D676/92</f>
        <v>2.1739130434782608E-2</v>
      </c>
      <c r="F676" t="s">
        <v>2340</v>
      </c>
      <c r="G676" t="s">
        <v>3726</v>
      </c>
      <c r="H676">
        <v>2</v>
      </c>
      <c r="I676" t="s">
        <v>2121</v>
      </c>
      <c r="J676" t="s">
        <v>2666</v>
      </c>
    </row>
    <row r="677" spans="2:11" x14ac:dyDescent="0.55000000000000004">
      <c r="B677" t="s">
        <v>2664</v>
      </c>
      <c r="C677" t="s">
        <v>166</v>
      </c>
      <c r="D677">
        <v>3</v>
      </c>
      <c r="E677" s="2">
        <f t="shared" si="13"/>
        <v>3.2608695652173912E-2</v>
      </c>
      <c r="F677" t="s">
        <v>18</v>
      </c>
      <c r="G677" t="s">
        <v>3725</v>
      </c>
      <c r="H677">
        <v>3</v>
      </c>
      <c r="I677" t="s">
        <v>2121</v>
      </c>
      <c r="J677" t="s">
        <v>2667</v>
      </c>
    </row>
    <row r="678" spans="2:11" x14ac:dyDescent="0.55000000000000004">
      <c r="B678" t="s">
        <v>2664</v>
      </c>
      <c r="C678" t="s">
        <v>166</v>
      </c>
      <c r="D678">
        <v>4</v>
      </c>
      <c r="E678" s="2">
        <f t="shared" si="13"/>
        <v>4.3478260869565216E-2</v>
      </c>
      <c r="F678" t="s">
        <v>252</v>
      </c>
      <c r="G678" t="s">
        <v>3725</v>
      </c>
      <c r="J678" t="s">
        <v>2668</v>
      </c>
    </row>
    <row r="679" spans="2:11" x14ac:dyDescent="0.55000000000000004">
      <c r="B679" t="s">
        <v>2664</v>
      </c>
      <c r="C679" t="s">
        <v>166</v>
      </c>
      <c r="D679">
        <v>5</v>
      </c>
      <c r="E679" s="2">
        <f t="shared" si="13"/>
        <v>5.434782608695652E-2</v>
      </c>
      <c r="F679" t="s">
        <v>274</v>
      </c>
      <c r="G679" t="s">
        <v>3725</v>
      </c>
      <c r="H679">
        <v>4</v>
      </c>
      <c r="I679" t="s">
        <v>2121</v>
      </c>
      <c r="J679" t="s">
        <v>2669</v>
      </c>
    </row>
    <row r="680" spans="2:11" x14ac:dyDescent="0.55000000000000004">
      <c r="B680" t="s">
        <v>2664</v>
      </c>
      <c r="C680" t="s">
        <v>166</v>
      </c>
      <c r="D680">
        <v>6</v>
      </c>
      <c r="E680" s="2">
        <f t="shared" si="13"/>
        <v>6.5217391304347824E-2</v>
      </c>
      <c r="F680" t="s">
        <v>252</v>
      </c>
      <c r="G680" t="s">
        <v>3725</v>
      </c>
      <c r="J680" t="s">
        <v>2670</v>
      </c>
    </row>
    <row r="681" spans="2:11" x14ac:dyDescent="0.55000000000000004">
      <c r="B681" t="s">
        <v>2664</v>
      </c>
      <c r="C681" t="s">
        <v>166</v>
      </c>
      <c r="D681">
        <v>7</v>
      </c>
      <c r="E681" s="2">
        <f t="shared" si="13"/>
        <v>7.6086956521739135E-2</v>
      </c>
      <c r="F681" t="s">
        <v>269</v>
      </c>
      <c r="G681" t="s">
        <v>3725</v>
      </c>
      <c r="H681">
        <v>5</v>
      </c>
      <c r="I681" t="s">
        <v>2121</v>
      </c>
      <c r="J681" t="s">
        <v>2671</v>
      </c>
    </row>
    <row r="682" spans="2:11" x14ac:dyDescent="0.55000000000000004">
      <c r="B682" t="s">
        <v>2664</v>
      </c>
      <c r="C682" t="s">
        <v>166</v>
      </c>
      <c r="D682">
        <v>8</v>
      </c>
      <c r="E682" s="2">
        <f t="shared" si="13"/>
        <v>8.6956521739130432E-2</v>
      </c>
      <c r="F682" t="s">
        <v>410</v>
      </c>
      <c r="G682" t="s">
        <v>3725</v>
      </c>
      <c r="H682">
        <v>6</v>
      </c>
      <c r="I682" t="s">
        <v>2121</v>
      </c>
      <c r="J682" t="s">
        <v>2672</v>
      </c>
    </row>
    <row r="683" spans="2:11" x14ac:dyDescent="0.55000000000000004">
      <c r="B683" t="s">
        <v>2664</v>
      </c>
      <c r="C683" t="s">
        <v>166</v>
      </c>
      <c r="D683">
        <v>9</v>
      </c>
      <c r="E683" s="2">
        <f t="shared" si="13"/>
        <v>9.7826086956521743E-2</v>
      </c>
      <c r="F683" t="s">
        <v>274</v>
      </c>
      <c r="G683" t="s">
        <v>3725</v>
      </c>
      <c r="J683" t="s">
        <v>2672</v>
      </c>
    </row>
    <row r="684" spans="2:11" x14ac:dyDescent="0.55000000000000004">
      <c r="B684" t="s">
        <v>2664</v>
      </c>
      <c r="C684" t="s">
        <v>166</v>
      </c>
      <c r="D684">
        <v>10</v>
      </c>
      <c r="E684" s="2">
        <f t="shared" si="13"/>
        <v>0.10869565217391304</v>
      </c>
      <c r="F684" t="s">
        <v>256</v>
      </c>
      <c r="G684" t="s">
        <v>3725</v>
      </c>
      <c r="H684">
        <v>7</v>
      </c>
      <c r="I684" t="s">
        <v>2121</v>
      </c>
      <c r="J684" t="s">
        <v>2673</v>
      </c>
    </row>
    <row r="685" spans="2:11" x14ac:dyDescent="0.55000000000000004">
      <c r="B685" t="s">
        <v>2664</v>
      </c>
      <c r="C685" t="s">
        <v>166</v>
      </c>
      <c r="D685">
        <v>11</v>
      </c>
      <c r="E685" s="2">
        <f t="shared" si="13"/>
        <v>0.11956521739130435</v>
      </c>
      <c r="F685" t="s">
        <v>300</v>
      </c>
      <c r="G685" t="s">
        <v>3725</v>
      </c>
      <c r="H685">
        <v>8</v>
      </c>
      <c r="I685" t="s">
        <v>2121</v>
      </c>
      <c r="J685" t="s">
        <v>2674</v>
      </c>
    </row>
    <row r="686" spans="2:11" x14ac:dyDescent="0.55000000000000004">
      <c r="B686" t="s">
        <v>2664</v>
      </c>
      <c r="C686" t="s">
        <v>166</v>
      </c>
      <c r="D686">
        <v>12</v>
      </c>
      <c r="E686" s="2">
        <f t="shared" si="13"/>
        <v>0.13043478260869565</v>
      </c>
      <c r="F686" t="s">
        <v>252</v>
      </c>
      <c r="G686" t="s">
        <v>3725</v>
      </c>
      <c r="J686" t="s">
        <v>2675</v>
      </c>
    </row>
    <row r="687" spans="2:11" x14ac:dyDescent="0.55000000000000004">
      <c r="B687" t="s">
        <v>2664</v>
      </c>
      <c r="C687" t="s">
        <v>166</v>
      </c>
      <c r="D687">
        <v>13</v>
      </c>
      <c r="E687" s="2">
        <f t="shared" si="13"/>
        <v>0.14130434782608695</v>
      </c>
      <c r="F687" t="s">
        <v>252</v>
      </c>
      <c r="G687" t="s">
        <v>3725</v>
      </c>
      <c r="J687" t="s">
        <v>2676</v>
      </c>
    </row>
    <row r="688" spans="2:11" x14ac:dyDescent="0.55000000000000004">
      <c r="B688" t="s">
        <v>2664</v>
      </c>
      <c r="C688" t="s">
        <v>166</v>
      </c>
      <c r="D688">
        <v>14</v>
      </c>
      <c r="E688" s="2">
        <f t="shared" si="13"/>
        <v>0.15217391304347827</v>
      </c>
      <c r="F688" t="s">
        <v>274</v>
      </c>
      <c r="G688" t="s">
        <v>3725</v>
      </c>
      <c r="J688" t="s">
        <v>2677</v>
      </c>
    </row>
    <row r="689" spans="2:10" x14ac:dyDescent="0.55000000000000004">
      <c r="B689" t="s">
        <v>2664</v>
      </c>
      <c r="C689" t="s">
        <v>166</v>
      </c>
      <c r="D689">
        <v>15</v>
      </c>
      <c r="E689" s="2">
        <f t="shared" si="13"/>
        <v>0.16304347826086957</v>
      </c>
      <c r="F689" t="s">
        <v>1088</v>
      </c>
      <c r="G689" t="s">
        <v>3726</v>
      </c>
      <c r="H689">
        <v>9</v>
      </c>
      <c r="I689" t="s">
        <v>3726</v>
      </c>
      <c r="J689" t="s">
        <v>2678</v>
      </c>
    </row>
    <row r="690" spans="2:10" x14ac:dyDescent="0.55000000000000004">
      <c r="B690" t="s">
        <v>2664</v>
      </c>
      <c r="C690" t="s">
        <v>166</v>
      </c>
      <c r="D690">
        <v>16</v>
      </c>
      <c r="E690" s="2">
        <f t="shared" si="13"/>
        <v>0.17391304347826086</v>
      </c>
      <c r="F690" t="s">
        <v>300</v>
      </c>
      <c r="G690" t="s">
        <v>3725</v>
      </c>
      <c r="J690" t="s">
        <v>2679</v>
      </c>
    </row>
    <row r="691" spans="2:10" x14ac:dyDescent="0.55000000000000004">
      <c r="B691" t="s">
        <v>2664</v>
      </c>
      <c r="C691" t="s">
        <v>166</v>
      </c>
      <c r="D691">
        <v>17</v>
      </c>
      <c r="E691" s="2">
        <f t="shared" si="13"/>
        <v>0.18478260869565216</v>
      </c>
      <c r="F691" t="s">
        <v>264</v>
      </c>
      <c r="G691" t="s">
        <v>3725</v>
      </c>
      <c r="H691">
        <v>10</v>
      </c>
      <c r="I691" t="s">
        <v>3725</v>
      </c>
      <c r="J691" t="s">
        <v>2680</v>
      </c>
    </row>
    <row r="692" spans="2:10" x14ac:dyDescent="0.55000000000000004">
      <c r="B692" t="s">
        <v>2664</v>
      </c>
      <c r="C692" t="s">
        <v>166</v>
      </c>
      <c r="D692">
        <v>18</v>
      </c>
      <c r="E692" s="2">
        <f t="shared" si="13"/>
        <v>0.19565217391304349</v>
      </c>
      <c r="F692" t="s">
        <v>291</v>
      </c>
      <c r="G692" t="s">
        <v>3722</v>
      </c>
      <c r="H692">
        <v>11</v>
      </c>
      <c r="I692" t="s">
        <v>3722</v>
      </c>
      <c r="J692" t="s">
        <v>2681</v>
      </c>
    </row>
    <row r="693" spans="2:10" x14ac:dyDescent="0.55000000000000004">
      <c r="B693" t="s">
        <v>2664</v>
      </c>
      <c r="C693" t="s">
        <v>166</v>
      </c>
      <c r="D693">
        <v>19</v>
      </c>
      <c r="E693" s="2">
        <f t="shared" si="13"/>
        <v>0.20652173913043478</v>
      </c>
      <c r="F693" t="s">
        <v>418</v>
      </c>
      <c r="G693" t="s">
        <v>3721</v>
      </c>
      <c r="H693">
        <v>12</v>
      </c>
      <c r="I693" t="s">
        <v>3757</v>
      </c>
      <c r="J693" t="s">
        <v>2682</v>
      </c>
    </row>
    <row r="694" spans="2:10" x14ac:dyDescent="0.55000000000000004">
      <c r="B694" t="s">
        <v>2664</v>
      </c>
      <c r="C694" t="s">
        <v>166</v>
      </c>
      <c r="D694">
        <v>20</v>
      </c>
      <c r="E694" s="2">
        <f t="shared" si="13"/>
        <v>0.21739130434782608</v>
      </c>
      <c r="F694" t="s">
        <v>258</v>
      </c>
      <c r="G694" t="s">
        <v>3725</v>
      </c>
      <c r="H694">
        <v>13</v>
      </c>
      <c r="I694" t="s">
        <v>2122</v>
      </c>
      <c r="J694" t="s">
        <v>2683</v>
      </c>
    </row>
    <row r="695" spans="2:10" x14ac:dyDescent="0.55000000000000004">
      <c r="B695" t="s">
        <v>2664</v>
      </c>
      <c r="C695" t="s">
        <v>166</v>
      </c>
      <c r="D695">
        <v>21</v>
      </c>
      <c r="E695" s="2">
        <f t="shared" si="13"/>
        <v>0.22826086956521738</v>
      </c>
      <c r="F695" t="s">
        <v>418</v>
      </c>
      <c r="G695" t="s">
        <v>3721</v>
      </c>
      <c r="J695" t="s">
        <v>2684</v>
      </c>
    </row>
    <row r="696" spans="2:10" x14ac:dyDescent="0.55000000000000004">
      <c r="B696" t="s">
        <v>2664</v>
      </c>
      <c r="C696" t="s">
        <v>166</v>
      </c>
      <c r="D696">
        <v>22</v>
      </c>
      <c r="E696" s="2">
        <f t="shared" si="13"/>
        <v>0.2391304347826087</v>
      </c>
      <c r="F696" t="s">
        <v>254</v>
      </c>
      <c r="G696" t="s">
        <v>3725</v>
      </c>
      <c r="H696">
        <v>14</v>
      </c>
      <c r="I696" t="s">
        <v>2122</v>
      </c>
      <c r="J696" t="s">
        <v>2685</v>
      </c>
    </row>
    <row r="697" spans="2:10" x14ac:dyDescent="0.55000000000000004">
      <c r="B697" t="s">
        <v>2664</v>
      </c>
      <c r="C697" t="s">
        <v>166</v>
      </c>
      <c r="D697">
        <v>23</v>
      </c>
      <c r="E697" s="2">
        <f t="shared" si="13"/>
        <v>0.25</v>
      </c>
      <c r="F697" t="s">
        <v>1089</v>
      </c>
      <c r="G697" t="s">
        <v>3725</v>
      </c>
      <c r="H697">
        <v>15</v>
      </c>
      <c r="I697" t="s">
        <v>2122</v>
      </c>
      <c r="J697" t="s">
        <v>2686</v>
      </c>
    </row>
    <row r="698" spans="2:10" x14ac:dyDescent="0.55000000000000004">
      <c r="B698" t="s">
        <v>2664</v>
      </c>
      <c r="C698" t="s">
        <v>166</v>
      </c>
      <c r="D698">
        <v>24</v>
      </c>
      <c r="E698" s="2">
        <f t="shared" si="13"/>
        <v>0.2608695652173913</v>
      </c>
      <c r="F698" t="s">
        <v>274</v>
      </c>
      <c r="G698" t="s">
        <v>3725</v>
      </c>
      <c r="J698" t="s">
        <v>2687</v>
      </c>
    </row>
    <row r="699" spans="2:10" x14ac:dyDescent="0.55000000000000004">
      <c r="B699" t="s">
        <v>2664</v>
      </c>
      <c r="C699" t="s">
        <v>166</v>
      </c>
      <c r="D699">
        <v>25</v>
      </c>
      <c r="E699" s="2">
        <f t="shared" si="13"/>
        <v>0.27173913043478259</v>
      </c>
      <c r="F699" t="s">
        <v>418</v>
      </c>
      <c r="G699" t="s">
        <v>3721</v>
      </c>
      <c r="J699" t="s">
        <v>2688</v>
      </c>
    </row>
    <row r="700" spans="2:10" x14ac:dyDescent="0.55000000000000004">
      <c r="B700" t="s">
        <v>2664</v>
      </c>
      <c r="C700" t="s">
        <v>166</v>
      </c>
      <c r="D700">
        <v>26</v>
      </c>
      <c r="E700" s="2">
        <f t="shared" si="13"/>
        <v>0.28260869565217389</v>
      </c>
      <c r="F700" t="s">
        <v>258</v>
      </c>
      <c r="G700" t="s">
        <v>3725</v>
      </c>
      <c r="J700" t="s">
        <v>2689</v>
      </c>
    </row>
    <row r="701" spans="2:10" x14ac:dyDescent="0.55000000000000004">
      <c r="B701" t="s">
        <v>2664</v>
      </c>
      <c r="C701" t="s">
        <v>166</v>
      </c>
      <c r="D701">
        <v>27</v>
      </c>
      <c r="E701" s="2">
        <f t="shared" si="13"/>
        <v>0.29347826086956524</v>
      </c>
      <c r="F701" t="s">
        <v>614</v>
      </c>
      <c r="G701" t="s">
        <v>3725</v>
      </c>
      <c r="H701">
        <v>16</v>
      </c>
      <c r="I701" t="s">
        <v>2122</v>
      </c>
      <c r="J701" t="s">
        <v>2690</v>
      </c>
    </row>
    <row r="702" spans="2:10" x14ac:dyDescent="0.55000000000000004">
      <c r="B702" t="s">
        <v>2664</v>
      </c>
      <c r="C702" t="s">
        <v>166</v>
      </c>
      <c r="D702">
        <v>28</v>
      </c>
      <c r="E702" s="2">
        <f t="shared" si="13"/>
        <v>0.30434782608695654</v>
      </c>
      <c r="F702" t="s">
        <v>262</v>
      </c>
      <c r="G702" t="s">
        <v>3723</v>
      </c>
      <c r="H702">
        <v>17</v>
      </c>
      <c r="I702" t="s">
        <v>3723</v>
      </c>
      <c r="J702" t="s">
        <v>2691</v>
      </c>
    </row>
    <row r="703" spans="2:10" x14ac:dyDescent="0.55000000000000004">
      <c r="B703" t="s">
        <v>2664</v>
      </c>
      <c r="C703" t="s">
        <v>166</v>
      </c>
      <c r="D703">
        <v>29</v>
      </c>
      <c r="E703" s="2">
        <f t="shared" si="13"/>
        <v>0.31521739130434784</v>
      </c>
      <c r="F703" t="s">
        <v>256</v>
      </c>
      <c r="G703" t="s">
        <v>3725</v>
      </c>
      <c r="J703" t="s">
        <v>2692</v>
      </c>
    </row>
    <row r="704" spans="2:10" x14ac:dyDescent="0.55000000000000004">
      <c r="B704" t="s">
        <v>2664</v>
      </c>
      <c r="C704" t="s">
        <v>166</v>
      </c>
      <c r="D704">
        <v>30</v>
      </c>
      <c r="E704" s="2">
        <f t="shared" si="13"/>
        <v>0.32608695652173914</v>
      </c>
      <c r="F704" t="s">
        <v>418</v>
      </c>
      <c r="G704" t="s">
        <v>3721</v>
      </c>
      <c r="J704" t="s">
        <v>2693</v>
      </c>
    </row>
    <row r="705" spans="2:10" x14ac:dyDescent="0.55000000000000004">
      <c r="B705" s="5" t="s">
        <v>2664</v>
      </c>
      <c r="C705" s="5" t="s">
        <v>166</v>
      </c>
      <c r="D705" s="5">
        <v>31</v>
      </c>
      <c r="E705" s="6">
        <f t="shared" si="13"/>
        <v>0.33695652173913043</v>
      </c>
      <c r="F705" s="5" t="s">
        <v>330</v>
      </c>
      <c r="G705" s="5" t="s">
        <v>3725</v>
      </c>
      <c r="H705" s="5">
        <v>18</v>
      </c>
      <c r="I705" s="5" t="s">
        <v>2122</v>
      </c>
      <c r="J705" s="5" t="s">
        <v>2694</v>
      </c>
    </row>
    <row r="706" spans="2:10" x14ac:dyDescent="0.55000000000000004">
      <c r="B706" t="s">
        <v>2664</v>
      </c>
      <c r="C706" t="s">
        <v>166</v>
      </c>
      <c r="D706">
        <v>32</v>
      </c>
      <c r="E706" s="2">
        <f t="shared" si="13"/>
        <v>0.34782608695652173</v>
      </c>
      <c r="F706" t="s">
        <v>305</v>
      </c>
      <c r="G706" t="s">
        <v>3723</v>
      </c>
      <c r="H706">
        <v>19</v>
      </c>
      <c r="J706" t="s">
        <v>2695</v>
      </c>
    </row>
    <row r="707" spans="2:10" x14ac:dyDescent="0.55000000000000004">
      <c r="B707" t="s">
        <v>2664</v>
      </c>
      <c r="C707" t="s">
        <v>166</v>
      </c>
      <c r="D707">
        <v>33</v>
      </c>
      <c r="E707" s="2">
        <f t="shared" si="13"/>
        <v>0.35869565217391303</v>
      </c>
      <c r="F707" t="s">
        <v>1381</v>
      </c>
      <c r="G707" t="s">
        <v>3725</v>
      </c>
      <c r="H707">
        <v>20</v>
      </c>
      <c r="J707" t="s">
        <v>2696</v>
      </c>
    </row>
    <row r="708" spans="2:10" x14ac:dyDescent="0.55000000000000004">
      <c r="B708" t="s">
        <v>2664</v>
      </c>
      <c r="C708" t="s">
        <v>166</v>
      </c>
      <c r="D708">
        <v>34</v>
      </c>
      <c r="E708" s="3">
        <f t="shared" si="13"/>
        <v>0.36956521739130432</v>
      </c>
      <c r="F708" t="s">
        <v>254</v>
      </c>
      <c r="G708" t="s">
        <v>3725</v>
      </c>
      <c r="H708">
        <v>21</v>
      </c>
      <c r="J708" t="s">
        <v>2697</v>
      </c>
    </row>
    <row r="709" spans="2:10" x14ac:dyDescent="0.55000000000000004">
      <c r="B709" t="s">
        <v>2664</v>
      </c>
      <c r="C709" t="s">
        <v>166</v>
      </c>
      <c r="D709">
        <v>35</v>
      </c>
      <c r="E709" s="2">
        <f t="shared" si="13"/>
        <v>0.38043478260869568</v>
      </c>
      <c r="F709" t="s">
        <v>348</v>
      </c>
      <c r="G709" t="s">
        <v>3725</v>
      </c>
      <c r="H709">
        <v>22</v>
      </c>
      <c r="J709" t="s">
        <v>2698</v>
      </c>
    </row>
    <row r="710" spans="2:10" x14ac:dyDescent="0.55000000000000004">
      <c r="B710" t="s">
        <v>2664</v>
      </c>
      <c r="C710" t="s">
        <v>166</v>
      </c>
      <c r="D710">
        <v>36</v>
      </c>
      <c r="E710" s="2">
        <f t="shared" si="13"/>
        <v>0.39130434782608697</v>
      </c>
      <c r="F710" t="s">
        <v>300</v>
      </c>
      <c r="G710" t="s">
        <v>3725</v>
      </c>
      <c r="J710" t="s">
        <v>2699</v>
      </c>
    </row>
    <row r="711" spans="2:10" x14ac:dyDescent="0.55000000000000004">
      <c r="B711" s="11" t="s">
        <v>2664</v>
      </c>
      <c r="C711" s="11" t="s">
        <v>166</v>
      </c>
      <c r="D711" s="11">
        <v>37</v>
      </c>
      <c r="E711" s="12">
        <f t="shared" si="13"/>
        <v>0.40217391304347827</v>
      </c>
      <c r="F711" s="11" t="s">
        <v>2314</v>
      </c>
      <c r="G711" s="11" t="s">
        <v>3722</v>
      </c>
      <c r="H711" s="11">
        <v>23</v>
      </c>
      <c r="I711" s="11"/>
      <c r="J711" s="11" t="s">
        <v>2700</v>
      </c>
    </row>
    <row r="712" spans="2:10" x14ac:dyDescent="0.55000000000000004">
      <c r="B712" t="s">
        <v>2664</v>
      </c>
      <c r="C712" t="s">
        <v>166</v>
      </c>
      <c r="D712">
        <v>38</v>
      </c>
      <c r="E712" s="2">
        <f t="shared" si="13"/>
        <v>0.41304347826086957</v>
      </c>
      <c r="F712" t="s">
        <v>276</v>
      </c>
      <c r="G712" t="s">
        <v>3725</v>
      </c>
      <c r="H712">
        <v>24</v>
      </c>
      <c r="J712" t="s">
        <v>2701</v>
      </c>
    </row>
    <row r="713" spans="2:10" x14ac:dyDescent="0.55000000000000004">
      <c r="B713" t="s">
        <v>2664</v>
      </c>
      <c r="C713" t="s">
        <v>166</v>
      </c>
      <c r="D713">
        <v>39</v>
      </c>
      <c r="E713" s="2">
        <f t="shared" si="13"/>
        <v>0.42391304347826086</v>
      </c>
      <c r="F713" t="s">
        <v>1088</v>
      </c>
      <c r="G713" t="s">
        <v>3726</v>
      </c>
      <c r="H713">
        <v>25</v>
      </c>
      <c r="J713" t="s">
        <v>2702</v>
      </c>
    </row>
    <row r="714" spans="2:10" x14ac:dyDescent="0.55000000000000004">
      <c r="B714" t="s">
        <v>2664</v>
      </c>
      <c r="C714" t="s">
        <v>166</v>
      </c>
      <c r="D714">
        <v>40</v>
      </c>
      <c r="E714" s="2">
        <f t="shared" si="13"/>
        <v>0.43478260869565216</v>
      </c>
      <c r="F714" t="s">
        <v>305</v>
      </c>
      <c r="G714" t="s">
        <v>3723</v>
      </c>
      <c r="H714">
        <v>26</v>
      </c>
      <c r="J714" t="s">
        <v>2703</v>
      </c>
    </row>
    <row r="715" spans="2:10" x14ac:dyDescent="0.55000000000000004">
      <c r="B715" t="s">
        <v>2664</v>
      </c>
      <c r="C715" t="s">
        <v>166</v>
      </c>
      <c r="D715">
        <v>41</v>
      </c>
      <c r="E715" s="2">
        <f t="shared" si="13"/>
        <v>0.44565217391304346</v>
      </c>
      <c r="F715" t="s">
        <v>305</v>
      </c>
      <c r="G715" t="s">
        <v>3723</v>
      </c>
      <c r="J715" t="s">
        <v>2704</v>
      </c>
    </row>
    <row r="716" spans="2:10" x14ac:dyDescent="0.55000000000000004">
      <c r="B716" t="s">
        <v>2664</v>
      </c>
      <c r="C716" t="s">
        <v>166</v>
      </c>
      <c r="D716">
        <v>42</v>
      </c>
      <c r="E716" s="2">
        <f t="shared" si="13"/>
        <v>0.45652173913043476</v>
      </c>
      <c r="F716" t="s">
        <v>254</v>
      </c>
      <c r="G716" t="s">
        <v>3725</v>
      </c>
      <c r="J716" t="s">
        <v>2705</v>
      </c>
    </row>
    <row r="717" spans="2:10" x14ac:dyDescent="0.55000000000000004">
      <c r="B717" t="s">
        <v>2664</v>
      </c>
      <c r="C717" t="s">
        <v>166</v>
      </c>
      <c r="D717">
        <v>43</v>
      </c>
      <c r="E717" s="2">
        <f t="shared" si="13"/>
        <v>0.46739130434782611</v>
      </c>
      <c r="F717" t="s">
        <v>254</v>
      </c>
      <c r="G717" t="s">
        <v>3725</v>
      </c>
      <c r="J717" t="s">
        <v>2706</v>
      </c>
    </row>
    <row r="718" spans="2:10" x14ac:dyDescent="0.55000000000000004">
      <c r="B718" t="s">
        <v>2664</v>
      </c>
      <c r="C718" t="s">
        <v>166</v>
      </c>
      <c r="D718">
        <v>44</v>
      </c>
      <c r="E718" s="2">
        <f t="shared" si="13"/>
        <v>0.47826086956521741</v>
      </c>
      <c r="F718" t="s">
        <v>1090</v>
      </c>
      <c r="G718" s="4" t="s">
        <v>3721</v>
      </c>
      <c r="H718">
        <v>27</v>
      </c>
      <c r="I718" t="s">
        <v>3721</v>
      </c>
      <c r="J718" t="s">
        <v>2706</v>
      </c>
    </row>
    <row r="719" spans="2:10" x14ac:dyDescent="0.55000000000000004">
      <c r="B719" t="s">
        <v>2664</v>
      </c>
      <c r="C719" t="s">
        <v>166</v>
      </c>
      <c r="D719">
        <v>45</v>
      </c>
      <c r="E719" s="2">
        <f t="shared" si="13"/>
        <v>0.4891304347826087</v>
      </c>
      <c r="F719" t="s">
        <v>305</v>
      </c>
      <c r="G719" t="s">
        <v>3723</v>
      </c>
      <c r="J719" t="s">
        <v>2707</v>
      </c>
    </row>
    <row r="720" spans="2:10" x14ac:dyDescent="0.55000000000000004">
      <c r="B720" t="s">
        <v>2664</v>
      </c>
      <c r="C720" t="s">
        <v>166</v>
      </c>
      <c r="D720">
        <v>46</v>
      </c>
      <c r="E720" s="2">
        <f t="shared" si="13"/>
        <v>0.5</v>
      </c>
      <c r="F720" t="s">
        <v>264</v>
      </c>
      <c r="G720" t="s">
        <v>3725</v>
      </c>
      <c r="J720" t="s">
        <v>2708</v>
      </c>
    </row>
    <row r="721" spans="2:10" x14ac:dyDescent="0.55000000000000004">
      <c r="B721" t="s">
        <v>2664</v>
      </c>
      <c r="C721" t="s">
        <v>166</v>
      </c>
      <c r="D721">
        <v>47</v>
      </c>
      <c r="E721" s="2">
        <f t="shared" si="13"/>
        <v>0.51086956521739135</v>
      </c>
      <c r="F721" t="s">
        <v>258</v>
      </c>
      <c r="G721" t="s">
        <v>3725</v>
      </c>
      <c r="J721" t="s">
        <v>2709</v>
      </c>
    </row>
    <row r="722" spans="2:10" x14ac:dyDescent="0.55000000000000004">
      <c r="B722" t="s">
        <v>2664</v>
      </c>
      <c r="C722" t="s">
        <v>166</v>
      </c>
      <c r="D722">
        <v>48</v>
      </c>
      <c r="E722" s="2">
        <f t="shared" si="13"/>
        <v>0.52173913043478259</v>
      </c>
      <c r="F722" t="s">
        <v>258</v>
      </c>
      <c r="G722" t="s">
        <v>3725</v>
      </c>
      <c r="J722" t="s">
        <v>2710</v>
      </c>
    </row>
    <row r="723" spans="2:10" x14ac:dyDescent="0.55000000000000004">
      <c r="B723" t="s">
        <v>2664</v>
      </c>
      <c r="C723" t="s">
        <v>166</v>
      </c>
      <c r="D723">
        <v>49</v>
      </c>
      <c r="E723" s="2">
        <f t="shared" si="13"/>
        <v>0.53260869565217395</v>
      </c>
      <c r="F723" t="s">
        <v>545</v>
      </c>
      <c r="G723" t="s">
        <v>3726</v>
      </c>
      <c r="H723">
        <v>28</v>
      </c>
      <c r="J723" t="s">
        <v>2711</v>
      </c>
    </row>
    <row r="724" spans="2:10" x14ac:dyDescent="0.55000000000000004">
      <c r="B724" t="s">
        <v>2664</v>
      </c>
      <c r="C724" t="s">
        <v>166</v>
      </c>
      <c r="D724">
        <v>50</v>
      </c>
      <c r="E724" s="2">
        <f t="shared" si="13"/>
        <v>0.54347826086956519</v>
      </c>
      <c r="F724" t="s">
        <v>326</v>
      </c>
      <c r="G724" t="s">
        <v>3725</v>
      </c>
      <c r="H724">
        <v>29</v>
      </c>
      <c r="J724" t="s">
        <v>2712</v>
      </c>
    </row>
    <row r="725" spans="2:10" x14ac:dyDescent="0.55000000000000004">
      <c r="B725" t="s">
        <v>2664</v>
      </c>
      <c r="C725" t="s">
        <v>166</v>
      </c>
      <c r="D725">
        <v>51</v>
      </c>
      <c r="E725" s="2">
        <f t="shared" si="13"/>
        <v>0.55434782608695654</v>
      </c>
      <c r="F725" t="s">
        <v>494</v>
      </c>
      <c r="G725" t="s">
        <v>3725</v>
      </c>
      <c r="H725">
        <v>30</v>
      </c>
      <c r="J725" t="s">
        <v>2713</v>
      </c>
    </row>
    <row r="726" spans="2:10" x14ac:dyDescent="0.55000000000000004">
      <c r="B726" t="s">
        <v>2664</v>
      </c>
      <c r="C726" t="s">
        <v>166</v>
      </c>
      <c r="D726">
        <v>52</v>
      </c>
      <c r="E726" s="2">
        <f t="shared" si="13"/>
        <v>0.56521739130434778</v>
      </c>
      <c r="F726" t="s">
        <v>264</v>
      </c>
      <c r="G726" t="s">
        <v>3725</v>
      </c>
      <c r="J726" t="s">
        <v>2714</v>
      </c>
    </row>
    <row r="727" spans="2:10" x14ac:dyDescent="0.55000000000000004">
      <c r="B727" t="s">
        <v>2664</v>
      </c>
      <c r="C727" t="s">
        <v>166</v>
      </c>
      <c r="D727">
        <v>53</v>
      </c>
      <c r="E727" s="2">
        <f t="shared" si="13"/>
        <v>0.57608695652173914</v>
      </c>
      <c r="F727" t="s">
        <v>2715</v>
      </c>
      <c r="G727" t="s">
        <v>3727</v>
      </c>
      <c r="H727">
        <v>31</v>
      </c>
      <c r="I727" t="s">
        <v>3763</v>
      </c>
      <c r="J727" t="s">
        <v>2716</v>
      </c>
    </row>
    <row r="728" spans="2:10" x14ac:dyDescent="0.55000000000000004">
      <c r="B728" t="s">
        <v>2664</v>
      </c>
      <c r="C728" t="s">
        <v>166</v>
      </c>
      <c r="D728">
        <v>54</v>
      </c>
      <c r="E728" s="2">
        <f t="shared" si="13"/>
        <v>0.58695652173913049</v>
      </c>
      <c r="F728" t="s">
        <v>276</v>
      </c>
      <c r="G728" t="s">
        <v>3725</v>
      </c>
      <c r="J728" t="s">
        <v>2717</v>
      </c>
    </row>
    <row r="729" spans="2:10" x14ac:dyDescent="0.55000000000000004">
      <c r="B729" t="s">
        <v>2664</v>
      </c>
      <c r="C729" t="s">
        <v>166</v>
      </c>
      <c r="D729">
        <v>55</v>
      </c>
      <c r="E729" s="2">
        <f t="shared" si="13"/>
        <v>0.59782608695652173</v>
      </c>
      <c r="F729" t="s">
        <v>252</v>
      </c>
      <c r="G729" t="s">
        <v>3725</v>
      </c>
      <c r="J729" t="s">
        <v>2718</v>
      </c>
    </row>
    <row r="730" spans="2:10" x14ac:dyDescent="0.55000000000000004">
      <c r="B730" t="s">
        <v>2664</v>
      </c>
      <c r="C730" t="s">
        <v>166</v>
      </c>
      <c r="D730">
        <v>56</v>
      </c>
      <c r="E730" s="2">
        <f t="shared" si="13"/>
        <v>0.60869565217391308</v>
      </c>
      <c r="F730" t="s">
        <v>276</v>
      </c>
      <c r="G730" t="s">
        <v>3725</v>
      </c>
      <c r="J730" t="s">
        <v>2719</v>
      </c>
    </row>
    <row r="731" spans="2:10" x14ac:dyDescent="0.55000000000000004">
      <c r="B731" t="s">
        <v>2664</v>
      </c>
      <c r="C731" t="s">
        <v>166</v>
      </c>
      <c r="D731">
        <v>57</v>
      </c>
      <c r="E731" s="2">
        <f t="shared" si="13"/>
        <v>0.61956521739130432</v>
      </c>
      <c r="F731" t="s">
        <v>256</v>
      </c>
      <c r="G731" t="s">
        <v>3725</v>
      </c>
      <c r="J731" t="s">
        <v>2720</v>
      </c>
    </row>
    <row r="732" spans="2:10" x14ac:dyDescent="0.55000000000000004">
      <c r="B732" t="s">
        <v>2664</v>
      </c>
      <c r="C732" t="s">
        <v>166</v>
      </c>
      <c r="D732">
        <v>58</v>
      </c>
      <c r="E732" s="2">
        <f t="shared" si="13"/>
        <v>0.63043478260869568</v>
      </c>
      <c r="F732" t="s">
        <v>254</v>
      </c>
      <c r="G732" t="s">
        <v>3725</v>
      </c>
      <c r="J732" t="s">
        <v>2721</v>
      </c>
    </row>
    <row r="733" spans="2:10" x14ac:dyDescent="0.55000000000000004">
      <c r="B733" t="s">
        <v>2664</v>
      </c>
      <c r="C733" t="s">
        <v>166</v>
      </c>
      <c r="D733">
        <v>59</v>
      </c>
      <c r="E733" s="2">
        <f t="shared" si="13"/>
        <v>0.64130434782608692</v>
      </c>
      <c r="F733" t="s">
        <v>1130</v>
      </c>
      <c r="G733" t="s">
        <v>3721</v>
      </c>
      <c r="H733">
        <v>32</v>
      </c>
      <c r="J733" t="s">
        <v>2722</v>
      </c>
    </row>
    <row r="734" spans="2:10" x14ac:dyDescent="0.55000000000000004">
      <c r="B734" t="s">
        <v>2664</v>
      </c>
      <c r="C734" t="s">
        <v>166</v>
      </c>
      <c r="D734">
        <v>60</v>
      </c>
      <c r="E734" s="2">
        <f t="shared" si="13"/>
        <v>0.65217391304347827</v>
      </c>
      <c r="F734" t="s">
        <v>274</v>
      </c>
      <c r="G734" t="s">
        <v>3725</v>
      </c>
      <c r="J734" t="s">
        <v>2723</v>
      </c>
    </row>
    <row r="735" spans="2:10" x14ac:dyDescent="0.55000000000000004">
      <c r="B735" t="s">
        <v>2664</v>
      </c>
      <c r="C735" t="s">
        <v>166</v>
      </c>
      <c r="D735">
        <v>61</v>
      </c>
      <c r="E735" s="2">
        <f t="shared" si="13"/>
        <v>0.66304347826086951</v>
      </c>
      <c r="F735" t="s">
        <v>291</v>
      </c>
      <c r="G735" t="s">
        <v>3722</v>
      </c>
      <c r="J735" t="s">
        <v>2724</v>
      </c>
    </row>
    <row r="736" spans="2:10" x14ac:dyDescent="0.55000000000000004">
      <c r="B736" t="s">
        <v>2664</v>
      </c>
      <c r="C736" t="s">
        <v>166</v>
      </c>
      <c r="D736">
        <v>62</v>
      </c>
      <c r="E736" s="2">
        <f t="shared" si="13"/>
        <v>0.67391304347826086</v>
      </c>
      <c r="F736" t="s">
        <v>315</v>
      </c>
      <c r="G736" t="s">
        <v>3725</v>
      </c>
      <c r="H736">
        <v>33</v>
      </c>
      <c r="J736" t="s">
        <v>2725</v>
      </c>
    </row>
    <row r="737" spans="2:10" x14ac:dyDescent="0.55000000000000004">
      <c r="B737" t="s">
        <v>2664</v>
      </c>
      <c r="C737" t="s">
        <v>166</v>
      </c>
      <c r="D737">
        <v>63</v>
      </c>
      <c r="E737" s="2">
        <f t="shared" si="13"/>
        <v>0.68478260869565222</v>
      </c>
      <c r="F737" t="s">
        <v>276</v>
      </c>
      <c r="G737" t="s">
        <v>3725</v>
      </c>
      <c r="J737" t="s">
        <v>2726</v>
      </c>
    </row>
    <row r="738" spans="2:10" x14ac:dyDescent="0.55000000000000004">
      <c r="B738" t="s">
        <v>2664</v>
      </c>
      <c r="C738" t="s">
        <v>166</v>
      </c>
      <c r="D738">
        <v>64</v>
      </c>
      <c r="E738" s="2">
        <f t="shared" si="13"/>
        <v>0.69565217391304346</v>
      </c>
      <c r="F738" t="s">
        <v>315</v>
      </c>
      <c r="G738" t="s">
        <v>3725</v>
      </c>
      <c r="J738" t="s">
        <v>2727</v>
      </c>
    </row>
    <row r="739" spans="2:10" x14ac:dyDescent="0.55000000000000004">
      <c r="B739" t="s">
        <v>2664</v>
      </c>
      <c r="C739" t="s">
        <v>166</v>
      </c>
      <c r="D739">
        <v>65</v>
      </c>
      <c r="E739" s="2">
        <f t="shared" si="13"/>
        <v>0.70652173913043481</v>
      </c>
      <c r="F739" t="s">
        <v>262</v>
      </c>
      <c r="G739" t="s">
        <v>3723</v>
      </c>
      <c r="J739" t="s">
        <v>2728</v>
      </c>
    </row>
    <row r="740" spans="2:10" x14ac:dyDescent="0.55000000000000004">
      <c r="B740" t="s">
        <v>2664</v>
      </c>
      <c r="C740" t="s">
        <v>166</v>
      </c>
      <c r="D740">
        <v>66</v>
      </c>
      <c r="E740" s="2">
        <f t="shared" ref="E740:E766" si="14">D740/92</f>
        <v>0.71739130434782605</v>
      </c>
      <c r="F740" t="s">
        <v>264</v>
      </c>
      <c r="G740" t="s">
        <v>3725</v>
      </c>
      <c r="J740" t="s">
        <v>2729</v>
      </c>
    </row>
    <row r="741" spans="2:10" x14ac:dyDescent="0.55000000000000004">
      <c r="B741" t="s">
        <v>2664</v>
      </c>
      <c r="C741" t="s">
        <v>166</v>
      </c>
      <c r="D741">
        <v>67</v>
      </c>
      <c r="E741" s="2">
        <f t="shared" si="14"/>
        <v>0.72826086956521741</v>
      </c>
      <c r="F741" t="s">
        <v>378</v>
      </c>
      <c r="G741" t="s">
        <v>3725</v>
      </c>
      <c r="H741">
        <v>34</v>
      </c>
      <c r="J741" t="s">
        <v>2730</v>
      </c>
    </row>
    <row r="742" spans="2:10" x14ac:dyDescent="0.55000000000000004">
      <c r="B742" t="s">
        <v>2664</v>
      </c>
      <c r="C742" t="s">
        <v>166</v>
      </c>
      <c r="D742">
        <v>68</v>
      </c>
      <c r="E742" s="2">
        <f t="shared" si="14"/>
        <v>0.73913043478260865</v>
      </c>
      <c r="F742" t="s">
        <v>504</v>
      </c>
      <c r="G742" t="s">
        <v>3721</v>
      </c>
      <c r="H742">
        <v>35</v>
      </c>
      <c r="J742" t="s">
        <v>2731</v>
      </c>
    </row>
    <row r="743" spans="2:10" x14ac:dyDescent="0.55000000000000004">
      <c r="B743" t="s">
        <v>2664</v>
      </c>
      <c r="C743" t="s">
        <v>166</v>
      </c>
      <c r="D743">
        <v>69</v>
      </c>
      <c r="E743" s="2">
        <f t="shared" si="14"/>
        <v>0.75</v>
      </c>
      <c r="F743" t="s">
        <v>274</v>
      </c>
      <c r="G743" t="s">
        <v>3725</v>
      </c>
      <c r="J743" t="s">
        <v>2732</v>
      </c>
    </row>
    <row r="744" spans="2:10" x14ac:dyDescent="0.55000000000000004">
      <c r="B744" t="s">
        <v>2664</v>
      </c>
      <c r="C744" t="s">
        <v>166</v>
      </c>
      <c r="D744">
        <v>70</v>
      </c>
      <c r="E744" s="2">
        <f t="shared" si="14"/>
        <v>0.76086956521739135</v>
      </c>
      <c r="F744" t="s">
        <v>504</v>
      </c>
      <c r="G744" t="s">
        <v>3721</v>
      </c>
      <c r="J744" t="s">
        <v>2733</v>
      </c>
    </row>
    <row r="745" spans="2:10" x14ac:dyDescent="0.55000000000000004">
      <c r="B745" t="s">
        <v>2664</v>
      </c>
      <c r="C745" t="s">
        <v>166</v>
      </c>
      <c r="D745">
        <v>71</v>
      </c>
      <c r="E745" s="2">
        <f t="shared" si="14"/>
        <v>0.77173913043478259</v>
      </c>
      <c r="F745" t="s">
        <v>545</v>
      </c>
      <c r="G745" t="s">
        <v>3726</v>
      </c>
      <c r="J745" t="s">
        <v>2734</v>
      </c>
    </row>
    <row r="746" spans="2:10" x14ac:dyDescent="0.55000000000000004">
      <c r="B746" t="s">
        <v>2664</v>
      </c>
      <c r="C746" t="s">
        <v>166</v>
      </c>
      <c r="D746">
        <v>72</v>
      </c>
      <c r="E746" s="2">
        <f t="shared" si="14"/>
        <v>0.78260869565217395</v>
      </c>
      <c r="F746" t="s">
        <v>348</v>
      </c>
      <c r="G746" t="s">
        <v>3725</v>
      </c>
      <c r="J746" t="s">
        <v>2735</v>
      </c>
    </row>
    <row r="747" spans="2:10" x14ac:dyDescent="0.55000000000000004">
      <c r="B747" t="s">
        <v>2664</v>
      </c>
      <c r="C747" t="s">
        <v>166</v>
      </c>
      <c r="D747">
        <v>73</v>
      </c>
      <c r="E747" s="2">
        <f t="shared" si="14"/>
        <v>0.79347826086956519</v>
      </c>
      <c r="F747" t="s">
        <v>494</v>
      </c>
      <c r="G747" t="s">
        <v>3725</v>
      </c>
      <c r="J747" t="s">
        <v>2736</v>
      </c>
    </row>
    <row r="748" spans="2:10" x14ac:dyDescent="0.55000000000000004">
      <c r="B748" t="s">
        <v>2664</v>
      </c>
      <c r="C748" t="s">
        <v>166</v>
      </c>
      <c r="D748">
        <v>74</v>
      </c>
      <c r="E748" s="2">
        <f t="shared" si="14"/>
        <v>0.80434782608695654</v>
      </c>
      <c r="F748" t="s">
        <v>264</v>
      </c>
      <c r="G748" t="s">
        <v>3725</v>
      </c>
      <c r="J748" t="s">
        <v>2737</v>
      </c>
    </row>
    <row r="749" spans="2:10" x14ac:dyDescent="0.55000000000000004">
      <c r="B749" t="s">
        <v>2664</v>
      </c>
      <c r="C749" t="s">
        <v>166</v>
      </c>
      <c r="D749">
        <v>75</v>
      </c>
      <c r="E749" s="2">
        <f t="shared" si="14"/>
        <v>0.81521739130434778</v>
      </c>
      <c r="F749" t="s">
        <v>313</v>
      </c>
      <c r="G749" t="s">
        <v>3725</v>
      </c>
      <c r="H749">
        <v>36</v>
      </c>
      <c r="J749" t="s">
        <v>2738</v>
      </c>
    </row>
    <row r="750" spans="2:10" x14ac:dyDescent="0.55000000000000004">
      <c r="B750" t="s">
        <v>2664</v>
      </c>
      <c r="C750" t="s">
        <v>166</v>
      </c>
      <c r="D750">
        <v>76</v>
      </c>
      <c r="E750" s="2">
        <f t="shared" si="14"/>
        <v>0.82608695652173914</v>
      </c>
      <c r="F750" t="s">
        <v>315</v>
      </c>
      <c r="G750" t="s">
        <v>3725</v>
      </c>
      <c r="J750" t="s">
        <v>2739</v>
      </c>
    </row>
    <row r="751" spans="2:10" x14ac:dyDescent="0.55000000000000004">
      <c r="B751" s="8" t="s">
        <v>2664</v>
      </c>
      <c r="C751" s="8" t="s">
        <v>166</v>
      </c>
      <c r="D751" s="8">
        <v>77</v>
      </c>
      <c r="E751" s="9">
        <f t="shared" si="14"/>
        <v>0.83695652173913049</v>
      </c>
      <c r="F751" s="8" t="s">
        <v>310</v>
      </c>
      <c r="G751" s="8" t="s">
        <v>3726</v>
      </c>
      <c r="H751" s="8">
        <v>37</v>
      </c>
      <c r="I751" s="8"/>
      <c r="J751" s="8" t="s">
        <v>2740</v>
      </c>
    </row>
    <row r="752" spans="2:10" x14ac:dyDescent="0.55000000000000004">
      <c r="B752" s="8" t="s">
        <v>2664</v>
      </c>
      <c r="C752" s="8" t="s">
        <v>166</v>
      </c>
      <c r="D752" s="8">
        <v>78</v>
      </c>
      <c r="E752" s="9">
        <f t="shared" si="14"/>
        <v>0.84782608695652173</v>
      </c>
      <c r="F752" s="8" t="s">
        <v>310</v>
      </c>
      <c r="G752" s="8" t="s">
        <v>3726</v>
      </c>
      <c r="H752" s="8"/>
      <c r="I752" s="8"/>
      <c r="J752" s="8" t="s">
        <v>2741</v>
      </c>
    </row>
    <row r="753" spans="2:10" x14ac:dyDescent="0.55000000000000004">
      <c r="B753" t="s">
        <v>2664</v>
      </c>
      <c r="C753" t="s">
        <v>166</v>
      </c>
      <c r="D753">
        <v>79</v>
      </c>
      <c r="E753" s="2">
        <f t="shared" si="14"/>
        <v>0.85869565217391308</v>
      </c>
      <c r="F753" t="s">
        <v>2742</v>
      </c>
      <c r="G753" t="s">
        <v>3727</v>
      </c>
      <c r="H753">
        <v>38</v>
      </c>
      <c r="J753" t="s">
        <v>2743</v>
      </c>
    </row>
    <row r="754" spans="2:10" x14ac:dyDescent="0.55000000000000004">
      <c r="B754" t="s">
        <v>2664</v>
      </c>
      <c r="C754" t="s">
        <v>166</v>
      </c>
      <c r="D754">
        <v>80</v>
      </c>
      <c r="E754" s="2">
        <f t="shared" si="14"/>
        <v>0.86956521739130432</v>
      </c>
      <c r="F754" t="s">
        <v>1085</v>
      </c>
      <c r="G754" t="s">
        <v>3726</v>
      </c>
      <c r="H754">
        <v>39</v>
      </c>
      <c r="J754" t="s">
        <v>2744</v>
      </c>
    </row>
    <row r="755" spans="2:10" x14ac:dyDescent="0.55000000000000004">
      <c r="B755" t="s">
        <v>2664</v>
      </c>
      <c r="C755" t="s">
        <v>166</v>
      </c>
      <c r="D755">
        <v>81</v>
      </c>
      <c r="E755" s="2">
        <f t="shared" si="14"/>
        <v>0.88043478260869568</v>
      </c>
      <c r="F755" t="s">
        <v>307</v>
      </c>
      <c r="G755" t="s">
        <v>3725</v>
      </c>
      <c r="H755">
        <v>40</v>
      </c>
      <c r="J755" t="s">
        <v>2745</v>
      </c>
    </row>
    <row r="756" spans="2:10" x14ac:dyDescent="0.55000000000000004">
      <c r="B756" t="s">
        <v>2664</v>
      </c>
      <c r="C756" t="s">
        <v>166</v>
      </c>
      <c r="D756">
        <v>82</v>
      </c>
      <c r="E756" s="2">
        <f t="shared" si="14"/>
        <v>0.89130434782608692</v>
      </c>
      <c r="F756" t="s">
        <v>474</v>
      </c>
      <c r="G756" t="s">
        <v>3725</v>
      </c>
      <c r="H756">
        <v>41</v>
      </c>
      <c r="J756" t="s">
        <v>2746</v>
      </c>
    </row>
    <row r="757" spans="2:10" x14ac:dyDescent="0.55000000000000004">
      <c r="B757" t="s">
        <v>2664</v>
      </c>
      <c r="C757" t="s">
        <v>166</v>
      </c>
      <c r="D757">
        <v>83</v>
      </c>
      <c r="E757" s="2">
        <f t="shared" si="14"/>
        <v>0.90217391304347827</v>
      </c>
      <c r="F757" t="s">
        <v>474</v>
      </c>
      <c r="G757" t="s">
        <v>3725</v>
      </c>
      <c r="J757" t="s">
        <v>2747</v>
      </c>
    </row>
    <row r="758" spans="2:10" x14ac:dyDescent="0.55000000000000004">
      <c r="B758" t="s">
        <v>2664</v>
      </c>
      <c r="C758" t="s">
        <v>166</v>
      </c>
      <c r="D758">
        <v>84</v>
      </c>
      <c r="E758" s="2">
        <f t="shared" si="14"/>
        <v>0.91304347826086951</v>
      </c>
      <c r="F758" t="s">
        <v>256</v>
      </c>
      <c r="G758" t="s">
        <v>3725</v>
      </c>
      <c r="J758" t="s">
        <v>2748</v>
      </c>
    </row>
    <row r="759" spans="2:10" x14ac:dyDescent="0.55000000000000004">
      <c r="B759" t="s">
        <v>2664</v>
      </c>
      <c r="C759" t="s">
        <v>166</v>
      </c>
      <c r="D759">
        <v>85</v>
      </c>
      <c r="E759" s="2">
        <f t="shared" si="14"/>
        <v>0.92391304347826086</v>
      </c>
      <c r="F759" t="s">
        <v>492</v>
      </c>
      <c r="G759" t="s">
        <v>3726</v>
      </c>
      <c r="H759">
        <v>42</v>
      </c>
      <c r="J759" t="s">
        <v>2749</v>
      </c>
    </row>
    <row r="760" spans="2:10" x14ac:dyDescent="0.55000000000000004">
      <c r="B760" t="s">
        <v>2664</v>
      </c>
      <c r="C760" t="s">
        <v>166</v>
      </c>
      <c r="D760">
        <v>86</v>
      </c>
      <c r="E760" s="2">
        <f t="shared" si="14"/>
        <v>0.93478260869565222</v>
      </c>
      <c r="F760" t="s">
        <v>280</v>
      </c>
      <c r="G760" t="s">
        <v>3726</v>
      </c>
      <c r="H760">
        <v>43</v>
      </c>
      <c r="J760" t="s">
        <v>2750</v>
      </c>
    </row>
    <row r="761" spans="2:10" x14ac:dyDescent="0.55000000000000004">
      <c r="B761" t="s">
        <v>2664</v>
      </c>
      <c r="C761" t="s">
        <v>166</v>
      </c>
      <c r="D761">
        <v>87</v>
      </c>
      <c r="E761" s="2">
        <f t="shared" si="14"/>
        <v>0.94565217391304346</v>
      </c>
      <c r="F761" t="s">
        <v>315</v>
      </c>
      <c r="G761" t="s">
        <v>3725</v>
      </c>
      <c r="J761" t="s">
        <v>2751</v>
      </c>
    </row>
    <row r="762" spans="2:10" x14ac:dyDescent="0.55000000000000004">
      <c r="B762" t="s">
        <v>2664</v>
      </c>
      <c r="C762" t="s">
        <v>166</v>
      </c>
      <c r="D762">
        <v>88</v>
      </c>
      <c r="E762" s="2">
        <f t="shared" si="14"/>
        <v>0.95652173913043481</v>
      </c>
      <c r="F762" t="s">
        <v>326</v>
      </c>
      <c r="G762" t="s">
        <v>3725</v>
      </c>
      <c r="J762" t="s">
        <v>2752</v>
      </c>
    </row>
    <row r="763" spans="2:10" x14ac:dyDescent="0.55000000000000004">
      <c r="B763" t="s">
        <v>2664</v>
      </c>
      <c r="C763" t="s">
        <v>166</v>
      </c>
      <c r="D763">
        <v>89</v>
      </c>
      <c r="E763" s="2">
        <f t="shared" si="14"/>
        <v>0.96739130434782605</v>
      </c>
      <c r="F763" t="s">
        <v>291</v>
      </c>
      <c r="G763" t="s">
        <v>3722</v>
      </c>
      <c r="J763" t="s">
        <v>2753</v>
      </c>
    </row>
    <row r="764" spans="2:10" x14ac:dyDescent="0.55000000000000004">
      <c r="B764" t="s">
        <v>2664</v>
      </c>
      <c r="C764" t="s">
        <v>166</v>
      </c>
      <c r="D764">
        <v>90</v>
      </c>
      <c r="E764" s="2">
        <f t="shared" si="14"/>
        <v>0.97826086956521741</v>
      </c>
      <c r="F764" t="s">
        <v>545</v>
      </c>
      <c r="G764" t="s">
        <v>3726</v>
      </c>
      <c r="J764" t="s">
        <v>2754</v>
      </c>
    </row>
    <row r="765" spans="2:10" x14ac:dyDescent="0.55000000000000004">
      <c r="B765" t="s">
        <v>2664</v>
      </c>
      <c r="C765" t="s">
        <v>166</v>
      </c>
      <c r="D765">
        <v>91</v>
      </c>
      <c r="E765" s="2">
        <f t="shared" si="14"/>
        <v>0.98913043478260865</v>
      </c>
      <c r="F765" t="s">
        <v>1091</v>
      </c>
      <c r="G765" t="s">
        <v>3725</v>
      </c>
      <c r="H765">
        <v>44</v>
      </c>
      <c r="J765" t="s">
        <v>2755</v>
      </c>
    </row>
    <row r="766" spans="2:10" x14ac:dyDescent="0.55000000000000004">
      <c r="B766" t="s">
        <v>2664</v>
      </c>
      <c r="C766" t="s">
        <v>166</v>
      </c>
      <c r="D766">
        <v>92</v>
      </c>
      <c r="E766" s="2">
        <f t="shared" si="14"/>
        <v>1</v>
      </c>
      <c r="F766" t="s">
        <v>394</v>
      </c>
      <c r="G766" t="s">
        <v>3725</v>
      </c>
      <c r="H766">
        <v>45</v>
      </c>
      <c r="J766" t="s">
        <v>2756</v>
      </c>
    </row>
  </sheetData>
  <autoFilter ref="A2:K766" xr:uid="{919D6C7D-0943-4886-88EE-0B41737A46BE}"/>
  <phoneticPr fontId="3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65D4AF-F2D0-4B3E-B81A-5ACBD228F34E}">
  <dimension ref="A1:K769"/>
  <sheetViews>
    <sheetView zoomScale="79" zoomScaleNormal="79" workbookViewId="0">
      <pane xSplit="5" ySplit="2" topLeftCell="F3" activePane="bottomRight" state="frozen"/>
      <selection pane="topRight" activeCell="F1" sqref="F1"/>
      <selection pane="bottomLeft" activeCell="A3" sqref="A3"/>
      <selection pane="bottomRight" activeCell="G10" sqref="G10"/>
    </sheetView>
  </sheetViews>
  <sheetFormatPr defaultRowHeight="18" x14ac:dyDescent="0.55000000000000004"/>
  <cols>
    <col min="1" max="1" width="4.5" customWidth="1"/>
    <col min="2" max="2" width="30.4140625" customWidth="1"/>
    <col min="3" max="3" width="13.4140625" customWidth="1"/>
    <col min="7" max="7" width="29.33203125" bestFit="1" customWidth="1"/>
    <col min="8" max="8" width="13.08203125" customWidth="1"/>
    <col min="9" max="9" width="29.33203125" bestFit="1" customWidth="1"/>
    <col min="10" max="10" width="30.6640625" customWidth="1"/>
    <col min="11" max="11" width="38.5" customWidth="1"/>
  </cols>
  <sheetData>
    <row r="1" spans="1:11" x14ac:dyDescent="0.55000000000000004">
      <c r="A1" t="s">
        <v>0</v>
      </c>
    </row>
    <row r="2" spans="1:11" x14ac:dyDescent="0.55000000000000004">
      <c r="B2" t="s">
        <v>1</v>
      </c>
      <c r="C2" t="s">
        <v>2</v>
      </c>
      <c r="D2" t="s">
        <v>3</v>
      </c>
      <c r="E2" t="s">
        <v>4</v>
      </c>
      <c r="F2" t="s">
        <v>5</v>
      </c>
      <c r="G2" t="s">
        <v>6</v>
      </c>
      <c r="H2" t="s">
        <v>2119</v>
      </c>
      <c r="I2" t="s">
        <v>2120</v>
      </c>
      <c r="J2" t="s">
        <v>7</v>
      </c>
      <c r="K2" t="s">
        <v>8</v>
      </c>
    </row>
    <row r="3" spans="1:11" x14ac:dyDescent="0.55000000000000004">
      <c r="B3" t="s">
        <v>2911</v>
      </c>
      <c r="C3" t="s">
        <v>350</v>
      </c>
      <c r="D3">
        <v>1</v>
      </c>
      <c r="E3" s="2">
        <f>D3/93</f>
        <v>1.0752688172043012E-2</v>
      </c>
      <c r="F3" s="4" t="s">
        <v>276</v>
      </c>
      <c r="G3" t="s">
        <v>3725</v>
      </c>
      <c r="H3">
        <v>1</v>
      </c>
      <c r="I3" t="s">
        <v>2121</v>
      </c>
      <c r="J3" s="4" t="s">
        <v>2912</v>
      </c>
    </row>
    <row r="4" spans="1:11" x14ac:dyDescent="0.55000000000000004">
      <c r="B4" t="s">
        <v>2911</v>
      </c>
      <c r="C4" t="s">
        <v>350</v>
      </c>
      <c r="D4">
        <v>2</v>
      </c>
      <c r="E4" s="2">
        <f t="shared" ref="E4:E67" si="0">D4/93</f>
        <v>2.1505376344086023E-2</v>
      </c>
      <c r="F4" s="4" t="s">
        <v>300</v>
      </c>
      <c r="G4" t="s">
        <v>3725</v>
      </c>
      <c r="H4">
        <v>2</v>
      </c>
      <c r="I4" t="s">
        <v>2121</v>
      </c>
      <c r="J4" s="4" t="s">
        <v>2761</v>
      </c>
    </row>
    <row r="5" spans="1:11" x14ac:dyDescent="0.55000000000000004">
      <c r="B5" t="s">
        <v>2911</v>
      </c>
      <c r="C5" t="s">
        <v>350</v>
      </c>
      <c r="D5">
        <v>3</v>
      </c>
      <c r="E5" s="2">
        <f t="shared" si="0"/>
        <v>3.2258064516129031E-2</v>
      </c>
      <c r="F5" s="4" t="s">
        <v>274</v>
      </c>
      <c r="G5" t="s">
        <v>3725</v>
      </c>
      <c r="H5">
        <v>3</v>
      </c>
      <c r="I5" t="s">
        <v>2121</v>
      </c>
      <c r="J5" s="4" t="s">
        <v>2762</v>
      </c>
    </row>
    <row r="6" spans="1:11" x14ac:dyDescent="0.55000000000000004">
      <c r="B6" t="s">
        <v>2911</v>
      </c>
      <c r="C6" t="s">
        <v>350</v>
      </c>
      <c r="D6">
        <v>4</v>
      </c>
      <c r="E6" s="2">
        <f t="shared" si="0"/>
        <v>4.3010752688172046E-2</v>
      </c>
      <c r="F6" s="4" t="s">
        <v>274</v>
      </c>
      <c r="G6" t="s">
        <v>3725</v>
      </c>
      <c r="J6" s="4" t="s">
        <v>2913</v>
      </c>
    </row>
    <row r="7" spans="1:11" x14ac:dyDescent="0.55000000000000004">
      <c r="B7" t="s">
        <v>2911</v>
      </c>
      <c r="C7" t="s">
        <v>350</v>
      </c>
      <c r="D7">
        <v>5</v>
      </c>
      <c r="E7" s="2">
        <f t="shared" si="0"/>
        <v>5.3763440860215055E-2</v>
      </c>
      <c r="F7" s="4" t="s">
        <v>264</v>
      </c>
      <c r="G7" t="s">
        <v>3725</v>
      </c>
      <c r="H7">
        <v>4</v>
      </c>
      <c r="I7" t="s">
        <v>2121</v>
      </c>
      <c r="J7" s="4" t="s">
        <v>2765</v>
      </c>
    </row>
    <row r="8" spans="1:11" x14ac:dyDescent="0.55000000000000004">
      <c r="B8" t="s">
        <v>2911</v>
      </c>
      <c r="C8" t="s">
        <v>350</v>
      </c>
      <c r="D8">
        <v>6</v>
      </c>
      <c r="E8" s="2">
        <f t="shared" si="0"/>
        <v>6.4516129032258063E-2</v>
      </c>
      <c r="F8" s="4" t="s">
        <v>258</v>
      </c>
      <c r="G8" t="s">
        <v>3725</v>
      </c>
      <c r="H8">
        <v>5</v>
      </c>
      <c r="I8" t="s">
        <v>2121</v>
      </c>
      <c r="J8" s="4" t="s">
        <v>2914</v>
      </c>
    </row>
    <row r="9" spans="1:11" x14ac:dyDescent="0.55000000000000004">
      <c r="B9" t="s">
        <v>2911</v>
      </c>
      <c r="C9" t="s">
        <v>350</v>
      </c>
      <c r="D9">
        <v>7</v>
      </c>
      <c r="E9" s="2">
        <f t="shared" si="0"/>
        <v>7.5268817204301078E-2</v>
      </c>
      <c r="F9" s="4" t="s">
        <v>262</v>
      </c>
      <c r="G9" t="s">
        <v>3723</v>
      </c>
      <c r="H9">
        <v>6</v>
      </c>
      <c r="I9" t="s">
        <v>2121</v>
      </c>
      <c r="J9" s="4" t="s">
        <v>2915</v>
      </c>
    </row>
    <row r="10" spans="1:11" x14ac:dyDescent="0.55000000000000004">
      <c r="B10" t="s">
        <v>2911</v>
      </c>
      <c r="C10" t="s">
        <v>350</v>
      </c>
      <c r="D10">
        <v>8</v>
      </c>
      <c r="E10" s="2">
        <f t="shared" si="0"/>
        <v>8.6021505376344093E-2</v>
      </c>
      <c r="F10" s="4" t="s">
        <v>252</v>
      </c>
      <c r="G10" t="s">
        <v>3725</v>
      </c>
      <c r="H10">
        <v>7</v>
      </c>
      <c r="I10" t="s">
        <v>2121</v>
      </c>
      <c r="J10" s="4" t="s">
        <v>2916</v>
      </c>
    </row>
    <row r="11" spans="1:11" x14ac:dyDescent="0.55000000000000004">
      <c r="B11" t="s">
        <v>2911</v>
      </c>
      <c r="C11" t="s">
        <v>350</v>
      </c>
      <c r="D11">
        <v>9</v>
      </c>
      <c r="E11" s="2">
        <f t="shared" si="0"/>
        <v>9.6774193548387094E-2</v>
      </c>
      <c r="F11" s="4" t="s">
        <v>305</v>
      </c>
      <c r="G11" t="s">
        <v>3723</v>
      </c>
      <c r="H11">
        <v>8</v>
      </c>
      <c r="I11" t="s">
        <v>2121</v>
      </c>
      <c r="J11" s="4" t="s">
        <v>2763</v>
      </c>
    </row>
    <row r="12" spans="1:11" x14ac:dyDescent="0.55000000000000004">
      <c r="B12" t="s">
        <v>2911</v>
      </c>
      <c r="C12" t="s">
        <v>350</v>
      </c>
      <c r="D12">
        <v>10</v>
      </c>
      <c r="E12" s="2">
        <f t="shared" si="0"/>
        <v>0.10752688172043011</v>
      </c>
      <c r="F12" s="4" t="s">
        <v>252</v>
      </c>
      <c r="G12" t="s">
        <v>3725</v>
      </c>
      <c r="J12" s="4" t="s">
        <v>2917</v>
      </c>
    </row>
    <row r="13" spans="1:11" x14ac:dyDescent="0.55000000000000004">
      <c r="B13" t="s">
        <v>2911</v>
      </c>
      <c r="C13" t="s">
        <v>350</v>
      </c>
      <c r="D13">
        <v>11</v>
      </c>
      <c r="E13" s="2">
        <f t="shared" si="0"/>
        <v>0.11827956989247312</v>
      </c>
      <c r="F13" s="4" t="s">
        <v>254</v>
      </c>
      <c r="G13" t="s">
        <v>3725</v>
      </c>
      <c r="H13">
        <v>9</v>
      </c>
      <c r="I13" t="s">
        <v>2121</v>
      </c>
      <c r="J13" s="4" t="s">
        <v>2345</v>
      </c>
    </row>
    <row r="14" spans="1:11" x14ac:dyDescent="0.55000000000000004">
      <c r="B14" t="s">
        <v>2911</v>
      </c>
      <c r="C14" t="s">
        <v>350</v>
      </c>
      <c r="D14">
        <v>12</v>
      </c>
      <c r="E14" s="2">
        <f t="shared" si="0"/>
        <v>0.12903225806451613</v>
      </c>
      <c r="F14" s="4" t="s">
        <v>252</v>
      </c>
      <c r="G14" t="s">
        <v>3725</v>
      </c>
      <c r="J14" s="4" t="s">
        <v>2918</v>
      </c>
    </row>
    <row r="15" spans="1:11" x14ac:dyDescent="0.55000000000000004">
      <c r="B15" t="s">
        <v>2911</v>
      </c>
      <c r="C15" t="s">
        <v>350</v>
      </c>
      <c r="D15">
        <v>13</v>
      </c>
      <c r="E15" s="2">
        <f t="shared" si="0"/>
        <v>0.13978494623655913</v>
      </c>
      <c r="F15" s="4" t="s">
        <v>256</v>
      </c>
      <c r="G15" t="s">
        <v>3725</v>
      </c>
      <c r="H15">
        <v>10</v>
      </c>
      <c r="I15" t="s">
        <v>2121</v>
      </c>
      <c r="J15" s="4" t="s">
        <v>2772</v>
      </c>
    </row>
    <row r="16" spans="1:11" x14ac:dyDescent="0.55000000000000004">
      <c r="B16" t="s">
        <v>2911</v>
      </c>
      <c r="C16" t="s">
        <v>350</v>
      </c>
      <c r="D16">
        <v>14</v>
      </c>
      <c r="E16" s="2">
        <f t="shared" si="0"/>
        <v>0.15053763440860216</v>
      </c>
      <c r="F16" s="4" t="s">
        <v>256</v>
      </c>
      <c r="G16" t="s">
        <v>3725</v>
      </c>
      <c r="J16" s="4" t="s">
        <v>2919</v>
      </c>
    </row>
    <row r="17" spans="2:10" x14ac:dyDescent="0.55000000000000004">
      <c r="B17" t="s">
        <v>2911</v>
      </c>
      <c r="C17" t="s">
        <v>350</v>
      </c>
      <c r="D17">
        <v>15</v>
      </c>
      <c r="E17" s="2">
        <f t="shared" si="0"/>
        <v>0.16129032258064516</v>
      </c>
      <c r="F17" s="4" t="s">
        <v>252</v>
      </c>
      <c r="G17" t="s">
        <v>3725</v>
      </c>
      <c r="J17" s="4" t="s">
        <v>2760</v>
      </c>
    </row>
    <row r="18" spans="2:10" x14ac:dyDescent="0.55000000000000004">
      <c r="B18" t="s">
        <v>2911</v>
      </c>
      <c r="C18" t="s">
        <v>350</v>
      </c>
      <c r="D18">
        <v>16</v>
      </c>
      <c r="E18" s="2">
        <f t="shared" si="0"/>
        <v>0.17204301075268819</v>
      </c>
      <c r="F18" s="4" t="s">
        <v>291</v>
      </c>
      <c r="G18" t="s">
        <v>3722</v>
      </c>
      <c r="H18">
        <v>11</v>
      </c>
      <c r="I18" t="s">
        <v>2121</v>
      </c>
      <c r="J18" s="4" t="s">
        <v>2768</v>
      </c>
    </row>
    <row r="19" spans="2:10" x14ac:dyDescent="0.55000000000000004">
      <c r="B19" t="s">
        <v>2911</v>
      </c>
      <c r="C19" t="s">
        <v>350</v>
      </c>
      <c r="D19">
        <v>17</v>
      </c>
      <c r="E19" s="2">
        <f t="shared" si="0"/>
        <v>0.18279569892473119</v>
      </c>
      <c r="F19" s="4" t="s">
        <v>258</v>
      </c>
      <c r="G19" t="s">
        <v>3725</v>
      </c>
      <c r="J19" s="4" t="s">
        <v>2766</v>
      </c>
    </row>
    <row r="20" spans="2:10" x14ac:dyDescent="0.55000000000000004">
      <c r="B20" t="s">
        <v>2911</v>
      </c>
      <c r="C20" t="s">
        <v>350</v>
      </c>
      <c r="D20">
        <v>18</v>
      </c>
      <c r="E20" s="2">
        <f t="shared" si="0"/>
        <v>0.19354838709677419</v>
      </c>
      <c r="F20" s="4" t="s">
        <v>264</v>
      </c>
      <c r="G20" t="s">
        <v>3725</v>
      </c>
      <c r="J20" s="4" t="s">
        <v>2920</v>
      </c>
    </row>
    <row r="21" spans="2:10" x14ac:dyDescent="0.55000000000000004">
      <c r="B21" t="s">
        <v>2911</v>
      </c>
      <c r="C21" t="s">
        <v>350</v>
      </c>
      <c r="D21">
        <v>19</v>
      </c>
      <c r="E21" s="2">
        <f t="shared" si="0"/>
        <v>0.20430107526881722</v>
      </c>
      <c r="F21" s="4" t="s">
        <v>252</v>
      </c>
      <c r="G21" t="s">
        <v>3725</v>
      </c>
      <c r="J21" s="4" t="s">
        <v>2921</v>
      </c>
    </row>
    <row r="22" spans="2:10" x14ac:dyDescent="0.55000000000000004">
      <c r="B22" t="s">
        <v>2911</v>
      </c>
      <c r="C22" t="s">
        <v>350</v>
      </c>
      <c r="D22">
        <v>20</v>
      </c>
      <c r="E22" s="2">
        <f t="shared" si="0"/>
        <v>0.21505376344086022</v>
      </c>
      <c r="F22" s="4" t="s">
        <v>258</v>
      </c>
      <c r="G22" t="s">
        <v>3725</v>
      </c>
      <c r="J22" s="4" t="s">
        <v>2922</v>
      </c>
    </row>
    <row r="23" spans="2:10" x14ac:dyDescent="0.55000000000000004">
      <c r="B23" t="s">
        <v>2911</v>
      </c>
      <c r="C23" t="s">
        <v>350</v>
      </c>
      <c r="D23">
        <v>21</v>
      </c>
      <c r="E23" s="2">
        <f t="shared" si="0"/>
        <v>0.22580645161290322</v>
      </c>
      <c r="F23" s="4" t="s">
        <v>348</v>
      </c>
      <c r="G23" t="s">
        <v>3725</v>
      </c>
      <c r="H23">
        <v>12</v>
      </c>
      <c r="I23" t="s">
        <v>3725</v>
      </c>
      <c r="J23" s="4" t="s">
        <v>2767</v>
      </c>
    </row>
    <row r="24" spans="2:10" x14ac:dyDescent="0.55000000000000004">
      <c r="B24" t="s">
        <v>2911</v>
      </c>
      <c r="C24" t="s">
        <v>350</v>
      </c>
      <c r="D24">
        <v>22</v>
      </c>
      <c r="E24" s="2">
        <f t="shared" si="0"/>
        <v>0.23655913978494625</v>
      </c>
      <c r="F24" s="4" t="s">
        <v>276</v>
      </c>
      <c r="G24" t="s">
        <v>3725</v>
      </c>
      <c r="J24" s="4" t="s">
        <v>2923</v>
      </c>
    </row>
    <row r="25" spans="2:10" x14ac:dyDescent="0.55000000000000004">
      <c r="B25" t="s">
        <v>2911</v>
      </c>
      <c r="C25" t="s">
        <v>350</v>
      </c>
      <c r="D25">
        <v>23</v>
      </c>
      <c r="E25" s="2">
        <f t="shared" si="0"/>
        <v>0.24731182795698925</v>
      </c>
      <c r="F25" s="4" t="s">
        <v>1088</v>
      </c>
      <c r="G25" t="s">
        <v>3726</v>
      </c>
      <c r="H25">
        <v>13</v>
      </c>
      <c r="I25" t="s">
        <v>3726</v>
      </c>
      <c r="J25" s="4" t="s">
        <v>2774</v>
      </c>
    </row>
    <row r="26" spans="2:10" x14ac:dyDescent="0.55000000000000004">
      <c r="B26" t="s">
        <v>2911</v>
      </c>
      <c r="C26" t="s">
        <v>350</v>
      </c>
      <c r="D26">
        <v>24</v>
      </c>
      <c r="E26" s="2">
        <f t="shared" si="0"/>
        <v>0.25806451612903225</v>
      </c>
      <c r="F26" s="4" t="s">
        <v>372</v>
      </c>
      <c r="G26" t="s">
        <v>3721</v>
      </c>
      <c r="H26">
        <v>14</v>
      </c>
      <c r="I26" t="s">
        <v>3721</v>
      </c>
      <c r="J26" s="4" t="s">
        <v>2771</v>
      </c>
    </row>
    <row r="27" spans="2:10" x14ac:dyDescent="0.55000000000000004">
      <c r="B27" t="s">
        <v>2911</v>
      </c>
      <c r="C27" t="s">
        <v>350</v>
      </c>
      <c r="D27">
        <v>25</v>
      </c>
      <c r="E27" s="2">
        <f t="shared" si="0"/>
        <v>0.26881720430107525</v>
      </c>
      <c r="F27" s="4" t="s">
        <v>315</v>
      </c>
      <c r="G27" t="s">
        <v>3725</v>
      </c>
      <c r="H27">
        <v>15</v>
      </c>
      <c r="I27" t="s">
        <v>2122</v>
      </c>
      <c r="J27" s="4" t="s">
        <v>2924</v>
      </c>
    </row>
    <row r="28" spans="2:10" x14ac:dyDescent="0.55000000000000004">
      <c r="B28" t="s">
        <v>2911</v>
      </c>
      <c r="C28" t="s">
        <v>350</v>
      </c>
      <c r="D28">
        <v>26</v>
      </c>
      <c r="E28" s="2">
        <f t="shared" si="0"/>
        <v>0.27956989247311825</v>
      </c>
      <c r="F28" s="4" t="s">
        <v>264</v>
      </c>
      <c r="G28" t="s">
        <v>3725</v>
      </c>
      <c r="J28" s="4" t="s">
        <v>2925</v>
      </c>
    </row>
    <row r="29" spans="2:10" x14ac:dyDescent="0.55000000000000004">
      <c r="B29" t="s">
        <v>2911</v>
      </c>
      <c r="C29" t="s">
        <v>350</v>
      </c>
      <c r="D29">
        <v>27</v>
      </c>
      <c r="E29" s="2">
        <f t="shared" si="0"/>
        <v>0.29032258064516131</v>
      </c>
      <c r="F29" s="4" t="s">
        <v>313</v>
      </c>
      <c r="G29" t="s">
        <v>3725</v>
      </c>
      <c r="H29">
        <v>16</v>
      </c>
      <c r="I29" t="s">
        <v>2122</v>
      </c>
      <c r="J29" s="4" t="s">
        <v>2770</v>
      </c>
    </row>
    <row r="30" spans="2:10" x14ac:dyDescent="0.55000000000000004">
      <c r="B30" t="s">
        <v>2911</v>
      </c>
      <c r="C30" t="s">
        <v>350</v>
      </c>
      <c r="D30">
        <v>28</v>
      </c>
      <c r="E30" s="2">
        <f t="shared" si="0"/>
        <v>0.30107526881720431</v>
      </c>
      <c r="F30" s="4" t="s">
        <v>256</v>
      </c>
      <c r="G30" t="s">
        <v>3725</v>
      </c>
      <c r="J30" s="4" t="s">
        <v>2926</v>
      </c>
    </row>
    <row r="31" spans="2:10" x14ac:dyDescent="0.55000000000000004">
      <c r="B31" t="s">
        <v>2911</v>
      </c>
      <c r="C31" t="s">
        <v>350</v>
      </c>
      <c r="D31">
        <v>29</v>
      </c>
      <c r="E31" s="2">
        <f t="shared" si="0"/>
        <v>0.31182795698924731</v>
      </c>
      <c r="F31" s="4" t="s">
        <v>394</v>
      </c>
      <c r="G31" t="s">
        <v>3725</v>
      </c>
      <c r="H31">
        <v>17</v>
      </c>
      <c r="I31" t="s">
        <v>2122</v>
      </c>
      <c r="J31" s="4" t="s">
        <v>2778</v>
      </c>
    </row>
    <row r="32" spans="2:10" x14ac:dyDescent="0.55000000000000004">
      <c r="B32" t="s">
        <v>2911</v>
      </c>
      <c r="C32" t="s">
        <v>350</v>
      </c>
      <c r="D32">
        <v>30</v>
      </c>
      <c r="E32" s="2">
        <f t="shared" si="0"/>
        <v>0.32258064516129031</v>
      </c>
      <c r="F32" s="4" t="s">
        <v>276</v>
      </c>
      <c r="G32" t="s">
        <v>3725</v>
      </c>
      <c r="J32" s="4" t="s">
        <v>2344</v>
      </c>
    </row>
    <row r="33" spans="2:10" x14ac:dyDescent="0.55000000000000004">
      <c r="B33" t="s">
        <v>2911</v>
      </c>
      <c r="C33" t="s">
        <v>350</v>
      </c>
      <c r="D33">
        <v>31</v>
      </c>
      <c r="E33" s="2">
        <f t="shared" si="0"/>
        <v>0.33333333333333331</v>
      </c>
      <c r="F33" s="4" t="s">
        <v>276</v>
      </c>
      <c r="G33" t="s">
        <v>3725</v>
      </c>
      <c r="J33" s="4" t="s">
        <v>2764</v>
      </c>
    </row>
    <row r="34" spans="2:10" x14ac:dyDescent="0.55000000000000004">
      <c r="B34" t="s">
        <v>2911</v>
      </c>
      <c r="C34" t="s">
        <v>350</v>
      </c>
      <c r="D34">
        <v>32</v>
      </c>
      <c r="E34" s="3">
        <f t="shared" si="0"/>
        <v>0.34408602150537637</v>
      </c>
      <c r="F34" s="4" t="s">
        <v>282</v>
      </c>
      <c r="G34" t="s">
        <v>3725</v>
      </c>
      <c r="H34">
        <v>18</v>
      </c>
      <c r="I34" t="s">
        <v>2122</v>
      </c>
      <c r="J34" s="4" t="s">
        <v>2927</v>
      </c>
    </row>
    <row r="35" spans="2:10" x14ac:dyDescent="0.55000000000000004">
      <c r="B35" t="s">
        <v>2911</v>
      </c>
      <c r="C35" t="s">
        <v>350</v>
      </c>
      <c r="D35">
        <v>33</v>
      </c>
      <c r="E35" s="2">
        <f t="shared" si="0"/>
        <v>0.35483870967741937</v>
      </c>
      <c r="F35" s="4" t="s">
        <v>264</v>
      </c>
      <c r="G35" t="s">
        <v>3725</v>
      </c>
      <c r="J35" s="4" t="s">
        <v>2928</v>
      </c>
    </row>
    <row r="36" spans="2:10" x14ac:dyDescent="0.55000000000000004">
      <c r="B36" t="s">
        <v>2911</v>
      </c>
      <c r="C36" t="s">
        <v>350</v>
      </c>
      <c r="D36">
        <v>34</v>
      </c>
      <c r="E36" s="2">
        <f t="shared" si="0"/>
        <v>0.36559139784946237</v>
      </c>
      <c r="F36" s="4" t="s">
        <v>262</v>
      </c>
      <c r="G36" t="s">
        <v>3723</v>
      </c>
      <c r="J36" s="4" t="s">
        <v>2929</v>
      </c>
    </row>
    <row r="37" spans="2:10" x14ac:dyDescent="0.55000000000000004">
      <c r="B37" t="s">
        <v>2911</v>
      </c>
      <c r="C37" t="s">
        <v>350</v>
      </c>
      <c r="D37">
        <v>35</v>
      </c>
      <c r="E37" s="2">
        <f t="shared" si="0"/>
        <v>0.37634408602150538</v>
      </c>
      <c r="F37" s="4" t="s">
        <v>262</v>
      </c>
      <c r="G37" t="s">
        <v>3723</v>
      </c>
      <c r="J37" s="4" t="s">
        <v>2930</v>
      </c>
    </row>
    <row r="38" spans="2:10" x14ac:dyDescent="0.55000000000000004">
      <c r="B38" t="s">
        <v>2911</v>
      </c>
      <c r="C38" t="s">
        <v>350</v>
      </c>
      <c r="D38">
        <v>36</v>
      </c>
      <c r="E38" s="2">
        <f t="shared" si="0"/>
        <v>0.38709677419354838</v>
      </c>
      <c r="F38" s="4" t="s">
        <v>305</v>
      </c>
      <c r="G38" t="s">
        <v>3723</v>
      </c>
      <c r="J38" s="4" t="s">
        <v>2931</v>
      </c>
    </row>
    <row r="39" spans="2:10" x14ac:dyDescent="0.55000000000000004">
      <c r="B39" t="s">
        <v>2911</v>
      </c>
      <c r="C39" t="s">
        <v>350</v>
      </c>
      <c r="D39">
        <v>37</v>
      </c>
      <c r="E39" s="2">
        <f t="shared" si="0"/>
        <v>0.39784946236559138</v>
      </c>
      <c r="F39" s="4" t="s">
        <v>258</v>
      </c>
      <c r="G39" t="s">
        <v>3725</v>
      </c>
      <c r="J39" s="4" t="s">
        <v>2932</v>
      </c>
    </row>
    <row r="40" spans="2:10" x14ac:dyDescent="0.55000000000000004">
      <c r="B40" t="s">
        <v>2911</v>
      </c>
      <c r="C40" t="s">
        <v>350</v>
      </c>
      <c r="D40">
        <v>38</v>
      </c>
      <c r="E40" s="2">
        <f t="shared" si="0"/>
        <v>0.40860215053763443</v>
      </c>
      <c r="F40" s="4" t="s">
        <v>300</v>
      </c>
      <c r="G40" t="s">
        <v>3725</v>
      </c>
      <c r="J40" s="4" t="s">
        <v>2933</v>
      </c>
    </row>
    <row r="41" spans="2:10" x14ac:dyDescent="0.55000000000000004">
      <c r="B41" s="5" t="s">
        <v>2911</v>
      </c>
      <c r="C41" s="5" t="s">
        <v>350</v>
      </c>
      <c r="D41" s="5">
        <v>39</v>
      </c>
      <c r="E41" s="6">
        <f t="shared" si="0"/>
        <v>0.41935483870967744</v>
      </c>
      <c r="F41" s="7" t="s">
        <v>1085</v>
      </c>
      <c r="G41" s="5" t="s">
        <v>3726</v>
      </c>
      <c r="H41" s="5">
        <v>19</v>
      </c>
      <c r="I41" s="5" t="s">
        <v>3764</v>
      </c>
      <c r="J41" s="7" t="s">
        <v>2934</v>
      </c>
    </row>
    <row r="42" spans="2:10" x14ac:dyDescent="0.55000000000000004">
      <c r="B42" t="s">
        <v>2911</v>
      </c>
      <c r="C42" t="s">
        <v>350</v>
      </c>
      <c r="D42">
        <v>40</v>
      </c>
      <c r="E42" s="2">
        <f t="shared" si="0"/>
        <v>0.43010752688172044</v>
      </c>
      <c r="F42" s="4" t="s">
        <v>1088</v>
      </c>
      <c r="G42" t="s">
        <v>3726</v>
      </c>
      <c r="J42" s="4" t="s">
        <v>2935</v>
      </c>
    </row>
    <row r="43" spans="2:10" x14ac:dyDescent="0.55000000000000004">
      <c r="B43" t="s">
        <v>2911</v>
      </c>
      <c r="C43" t="s">
        <v>350</v>
      </c>
      <c r="D43">
        <v>41</v>
      </c>
      <c r="E43" s="2">
        <f t="shared" si="0"/>
        <v>0.44086021505376344</v>
      </c>
      <c r="F43" s="4" t="s">
        <v>394</v>
      </c>
      <c r="J43" s="4" t="s">
        <v>2936</v>
      </c>
    </row>
    <row r="44" spans="2:10" x14ac:dyDescent="0.55000000000000004">
      <c r="B44" t="s">
        <v>2911</v>
      </c>
      <c r="C44" t="s">
        <v>350</v>
      </c>
      <c r="D44">
        <v>42</v>
      </c>
      <c r="E44" s="2">
        <f t="shared" si="0"/>
        <v>0.45161290322580644</v>
      </c>
      <c r="F44" s="4" t="s">
        <v>296</v>
      </c>
      <c r="G44" t="s">
        <v>3725</v>
      </c>
      <c r="H44">
        <v>20</v>
      </c>
      <c r="J44" s="4" t="s">
        <v>2776</v>
      </c>
    </row>
    <row r="45" spans="2:10" x14ac:dyDescent="0.55000000000000004">
      <c r="B45" t="s">
        <v>2911</v>
      </c>
      <c r="C45" t="s">
        <v>350</v>
      </c>
      <c r="D45">
        <v>43</v>
      </c>
      <c r="E45" s="2">
        <f t="shared" si="0"/>
        <v>0.46236559139784944</v>
      </c>
      <c r="F45" s="4" t="s">
        <v>1088</v>
      </c>
      <c r="G45" t="s">
        <v>3726</v>
      </c>
      <c r="J45" s="4" t="s">
        <v>2937</v>
      </c>
    </row>
    <row r="46" spans="2:10" x14ac:dyDescent="0.55000000000000004">
      <c r="B46" t="s">
        <v>2911</v>
      </c>
      <c r="C46" t="s">
        <v>350</v>
      </c>
      <c r="D46">
        <v>44</v>
      </c>
      <c r="E46" s="3">
        <f t="shared" si="0"/>
        <v>0.4731182795698925</v>
      </c>
      <c r="F46" s="4" t="s">
        <v>682</v>
      </c>
      <c r="G46" t="s">
        <v>3725</v>
      </c>
      <c r="H46">
        <v>21</v>
      </c>
      <c r="J46" s="4" t="s">
        <v>2938</v>
      </c>
    </row>
    <row r="47" spans="2:10" x14ac:dyDescent="0.55000000000000004">
      <c r="B47" s="8" t="s">
        <v>2911</v>
      </c>
      <c r="C47" s="8" t="s">
        <v>350</v>
      </c>
      <c r="D47" s="8">
        <v>45</v>
      </c>
      <c r="E47" s="9">
        <f t="shared" si="0"/>
        <v>0.4838709677419355</v>
      </c>
      <c r="F47" s="10" t="s">
        <v>310</v>
      </c>
      <c r="G47" s="8" t="s">
        <v>3726</v>
      </c>
      <c r="H47" s="8">
        <v>22</v>
      </c>
      <c r="I47" s="8"/>
      <c r="J47" s="10" t="s">
        <v>2939</v>
      </c>
    </row>
    <row r="48" spans="2:10" x14ac:dyDescent="0.55000000000000004">
      <c r="B48" t="s">
        <v>2911</v>
      </c>
      <c r="C48" t="s">
        <v>350</v>
      </c>
      <c r="D48">
        <v>46</v>
      </c>
      <c r="E48" s="2">
        <f t="shared" si="0"/>
        <v>0.4946236559139785</v>
      </c>
      <c r="F48" s="4" t="s">
        <v>276</v>
      </c>
      <c r="G48" t="s">
        <v>3725</v>
      </c>
      <c r="J48" s="4" t="s">
        <v>2940</v>
      </c>
    </row>
    <row r="49" spans="2:10" x14ac:dyDescent="0.55000000000000004">
      <c r="B49" t="s">
        <v>2911</v>
      </c>
      <c r="C49" t="s">
        <v>350</v>
      </c>
      <c r="D49">
        <v>47</v>
      </c>
      <c r="E49" s="2">
        <f t="shared" si="0"/>
        <v>0.5053763440860215</v>
      </c>
      <c r="F49" s="4" t="s">
        <v>256</v>
      </c>
      <c r="G49" t="s">
        <v>3725</v>
      </c>
      <c r="J49" s="4" t="s">
        <v>2941</v>
      </c>
    </row>
    <row r="50" spans="2:10" x14ac:dyDescent="0.55000000000000004">
      <c r="B50" t="s">
        <v>2911</v>
      </c>
      <c r="C50" t="s">
        <v>350</v>
      </c>
      <c r="D50">
        <v>48</v>
      </c>
      <c r="E50" s="2">
        <f t="shared" si="0"/>
        <v>0.5161290322580645</v>
      </c>
      <c r="F50" s="4" t="s">
        <v>254</v>
      </c>
      <c r="G50" t="s">
        <v>3725</v>
      </c>
      <c r="J50" s="4" t="s">
        <v>2942</v>
      </c>
    </row>
    <row r="51" spans="2:10" x14ac:dyDescent="0.55000000000000004">
      <c r="B51" t="s">
        <v>2911</v>
      </c>
      <c r="C51" t="s">
        <v>350</v>
      </c>
      <c r="D51">
        <v>49</v>
      </c>
      <c r="E51" s="2">
        <f t="shared" si="0"/>
        <v>0.5268817204301075</v>
      </c>
      <c r="F51" s="4" t="s">
        <v>254</v>
      </c>
      <c r="G51" t="s">
        <v>3725</v>
      </c>
      <c r="J51" s="4" t="s">
        <v>2943</v>
      </c>
    </row>
    <row r="52" spans="2:10" x14ac:dyDescent="0.55000000000000004">
      <c r="B52" t="s">
        <v>2911</v>
      </c>
      <c r="C52" t="s">
        <v>350</v>
      </c>
      <c r="D52">
        <v>50</v>
      </c>
      <c r="E52" s="2">
        <f t="shared" si="0"/>
        <v>0.5376344086021505</v>
      </c>
      <c r="F52" s="4" t="s">
        <v>348</v>
      </c>
      <c r="G52" t="s">
        <v>3725</v>
      </c>
      <c r="J52" s="4" t="s">
        <v>2944</v>
      </c>
    </row>
    <row r="53" spans="2:10" x14ac:dyDescent="0.55000000000000004">
      <c r="B53" t="s">
        <v>2911</v>
      </c>
      <c r="C53" t="s">
        <v>350</v>
      </c>
      <c r="D53">
        <v>51</v>
      </c>
      <c r="E53" s="3">
        <f t="shared" si="0"/>
        <v>0.54838709677419351</v>
      </c>
      <c r="F53" s="4" t="s">
        <v>326</v>
      </c>
      <c r="G53" t="s">
        <v>3725</v>
      </c>
      <c r="H53">
        <v>23</v>
      </c>
      <c r="J53" s="4" t="s">
        <v>2773</v>
      </c>
    </row>
    <row r="54" spans="2:10" x14ac:dyDescent="0.55000000000000004">
      <c r="B54" s="11" t="s">
        <v>2911</v>
      </c>
      <c r="C54" s="11" t="s">
        <v>350</v>
      </c>
      <c r="D54" s="11">
        <v>52</v>
      </c>
      <c r="E54" s="12">
        <f t="shared" si="0"/>
        <v>0.55913978494623651</v>
      </c>
      <c r="F54" s="13" t="s">
        <v>418</v>
      </c>
      <c r="G54" s="11" t="s">
        <v>3721</v>
      </c>
      <c r="H54" s="11">
        <v>24</v>
      </c>
      <c r="I54" s="11" t="s">
        <v>3728</v>
      </c>
      <c r="J54" s="13" t="s">
        <v>2945</v>
      </c>
    </row>
    <row r="55" spans="2:10" x14ac:dyDescent="0.55000000000000004">
      <c r="B55" t="s">
        <v>2911</v>
      </c>
      <c r="C55" t="s">
        <v>350</v>
      </c>
      <c r="D55">
        <v>53</v>
      </c>
      <c r="E55" s="2">
        <f t="shared" si="0"/>
        <v>0.56989247311827962</v>
      </c>
      <c r="F55" s="4" t="s">
        <v>280</v>
      </c>
      <c r="G55" t="s">
        <v>3726</v>
      </c>
      <c r="H55">
        <v>25</v>
      </c>
      <c r="J55" s="4" t="s">
        <v>2775</v>
      </c>
    </row>
    <row r="56" spans="2:10" x14ac:dyDescent="0.55000000000000004">
      <c r="B56" t="s">
        <v>2911</v>
      </c>
      <c r="C56" t="s">
        <v>350</v>
      </c>
      <c r="D56">
        <v>54</v>
      </c>
      <c r="E56" s="2">
        <f t="shared" si="0"/>
        <v>0.58064516129032262</v>
      </c>
      <c r="F56" s="4" t="s">
        <v>258</v>
      </c>
      <c r="G56" t="s">
        <v>3725</v>
      </c>
      <c r="J56" s="4" t="s">
        <v>2946</v>
      </c>
    </row>
    <row r="57" spans="2:10" x14ac:dyDescent="0.55000000000000004">
      <c r="B57" t="s">
        <v>2911</v>
      </c>
      <c r="C57" t="s">
        <v>350</v>
      </c>
      <c r="D57">
        <v>55</v>
      </c>
      <c r="E57" s="2">
        <f t="shared" si="0"/>
        <v>0.59139784946236562</v>
      </c>
      <c r="F57" s="4" t="s">
        <v>418</v>
      </c>
      <c r="G57" t="s">
        <v>3721</v>
      </c>
      <c r="J57" s="4" t="s">
        <v>2769</v>
      </c>
    </row>
    <row r="58" spans="2:10" x14ac:dyDescent="0.55000000000000004">
      <c r="B58" t="s">
        <v>2911</v>
      </c>
      <c r="C58" t="s">
        <v>350</v>
      </c>
      <c r="D58">
        <v>56</v>
      </c>
      <c r="E58" s="2">
        <f t="shared" si="0"/>
        <v>0.60215053763440862</v>
      </c>
      <c r="F58" s="4" t="s">
        <v>315</v>
      </c>
      <c r="G58" t="s">
        <v>3725</v>
      </c>
      <c r="J58" s="4" t="s">
        <v>2777</v>
      </c>
    </row>
    <row r="59" spans="2:10" x14ac:dyDescent="0.55000000000000004">
      <c r="B59" s="8" t="s">
        <v>2911</v>
      </c>
      <c r="C59" s="8" t="s">
        <v>350</v>
      </c>
      <c r="D59" s="8">
        <v>57</v>
      </c>
      <c r="E59" s="9">
        <f t="shared" si="0"/>
        <v>0.61290322580645162</v>
      </c>
      <c r="F59" s="10" t="s">
        <v>310</v>
      </c>
      <c r="G59" s="8" t="s">
        <v>3726</v>
      </c>
      <c r="H59" s="8"/>
      <c r="I59" s="8"/>
      <c r="J59" s="10" t="s">
        <v>2779</v>
      </c>
    </row>
    <row r="60" spans="2:10" x14ac:dyDescent="0.55000000000000004">
      <c r="B60" t="s">
        <v>2911</v>
      </c>
      <c r="C60" t="s">
        <v>350</v>
      </c>
      <c r="D60">
        <v>58</v>
      </c>
      <c r="E60" s="2">
        <f t="shared" si="0"/>
        <v>0.62365591397849462</v>
      </c>
      <c r="F60" s="4" t="s">
        <v>269</v>
      </c>
      <c r="G60" t="s">
        <v>3725</v>
      </c>
      <c r="H60">
        <v>26</v>
      </c>
      <c r="J60" s="4" t="s">
        <v>2780</v>
      </c>
    </row>
    <row r="61" spans="2:10" x14ac:dyDescent="0.55000000000000004">
      <c r="B61" t="s">
        <v>2911</v>
      </c>
      <c r="C61" t="s">
        <v>350</v>
      </c>
      <c r="D61">
        <v>59</v>
      </c>
      <c r="E61" s="2">
        <f t="shared" si="0"/>
        <v>0.63440860215053763</v>
      </c>
      <c r="F61" s="4" t="s">
        <v>262</v>
      </c>
      <c r="G61" t="s">
        <v>3723</v>
      </c>
      <c r="J61" s="4" t="s">
        <v>2947</v>
      </c>
    </row>
    <row r="62" spans="2:10" x14ac:dyDescent="0.55000000000000004">
      <c r="B62" t="s">
        <v>2911</v>
      </c>
      <c r="C62" t="s">
        <v>350</v>
      </c>
      <c r="D62">
        <v>60</v>
      </c>
      <c r="E62" s="2">
        <f t="shared" si="0"/>
        <v>0.64516129032258063</v>
      </c>
      <c r="F62" s="4" t="s">
        <v>348</v>
      </c>
      <c r="G62" t="s">
        <v>3725</v>
      </c>
      <c r="J62" s="4" t="s">
        <v>2948</v>
      </c>
    </row>
    <row r="63" spans="2:10" x14ac:dyDescent="0.55000000000000004">
      <c r="B63" t="s">
        <v>2911</v>
      </c>
      <c r="C63" t="s">
        <v>350</v>
      </c>
      <c r="D63">
        <v>61</v>
      </c>
      <c r="E63" s="2">
        <f t="shared" si="0"/>
        <v>0.65591397849462363</v>
      </c>
      <c r="F63" s="4" t="s">
        <v>418</v>
      </c>
      <c r="G63" t="s">
        <v>3721</v>
      </c>
      <c r="J63" s="4" t="s">
        <v>2949</v>
      </c>
    </row>
    <row r="64" spans="2:10" x14ac:dyDescent="0.55000000000000004">
      <c r="B64" t="s">
        <v>2911</v>
      </c>
      <c r="C64" t="s">
        <v>350</v>
      </c>
      <c r="D64">
        <v>62</v>
      </c>
      <c r="E64" s="2">
        <f t="shared" si="0"/>
        <v>0.66666666666666663</v>
      </c>
      <c r="F64" s="4" t="s">
        <v>1084</v>
      </c>
      <c r="G64" t="s">
        <v>3725</v>
      </c>
      <c r="H64">
        <v>27</v>
      </c>
      <c r="J64" s="4" t="s">
        <v>2950</v>
      </c>
    </row>
    <row r="65" spans="2:10" x14ac:dyDescent="0.55000000000000004">
      <c r="B65" t="s">
        <v>2911</v>
      </c>
      <c r="C65" t="s">
        <v>350</v>
      </c>
      <c r="D65">
        <v>63</v>
      </c>
      <c r="E65" s="2">
        <f t="shared" si="0"/>
        <v>0.67741935483870963</v>
      </c>
      <c r="F65" s="4" t="s">
        <v>484</v>
      </c>
      <c r="G65" t="s">
        <v>3725</v>
      </c>
      <c r="H65">
        <v>28</v>
      </c>
      <c r="J65" s="4" t="s">
        <v>2951</v>
      </c>
    </row>
    <row r="66" spans="2:10" x14ac:dyDescent="0.55000000000000004">
      <c r="B66" t="s">
        <v>2911</v>
      </c>
      <c r="C66" t="s">
        <v>350</v>
      </c>
      <c r="D66">
        <v>64</v>
      </c>
      <c r="E66" s="2">
        <f t="shared" si="0"/>
        <v>0.68817204301075274</v>
      </c>
      <c r="F66" s="4" t="s">
        <v>410</v>
      </c>
      <c r="G66" t="s">
        <v>3725</v>
      </c>
      <c r="H66">
        <v>29</v>
      </c>
      <c r="J66" s="4" t="s">
        <v>2952</v>
      </c>
    </row>
    <row r="67" spans="2:10" x14ac:dyDescent="0.55000000000000004">
      <c r="B67" t="s">
        <v>2911</v>
      </c>
      <c r="C67" t="s">
        <v>350</v>
      </c>
      <c r="D67">
        <v>65</v>
      </c>
      <c r="E67" s="2">
        <f t="shared" si="0"/>
        <v>0.69892473118279574</v>
      </c>
      <c r="F67" s="4" t="s">
        <v>300</v>
      </c>
      <c r="G67" t="s">
        <v>3725</v>
      </c>
      <c r="J67" s="4" t="s">
        <v>2953</v>
      </c>
    </row>
    <row r="68" spans="2:10" x14ac:dyDescent="0.55000000000000004">
      <c r="B68" t="s">
        <v>2911</v>
      </c>
      <c r="C68" t="s">
        <v>350</v>
      </c>
      <c r="D68">
        <v>66</v>
      </c>
      <c r="E68" s="2">
        <f t="shared" ref="E68:E95" si="1">D68/93</f>
        <v>0.70967741935483875</v>
      </c>
      <c r="F68" s="4" t="s">
        <v>1091</v>
      </c>
      <c r="G68" t="s">
        <v>3725</v>
      </c>
      <c r="H68">
        <v>30</v>
      </c>
      <c r="J68" s="4" t="s">
        <v>2954</v>
      </c>
    </row>
    <row r="69" spans="2:10" x14ac:dyDescent="0.55000000000000004">
      <c r="B69" t="s">
        <v>2911</v>
      </c>
      <c r="C69" t="s">
        <v>350</v>
      </c>
      <c r="D69">
        <v>67</v>
      </c>
      <c r="E69" s="2">
        <f t="shared" si="1"/>
        <v>0.72043010752688175</v>
      </c>
      <c r="F69" s="4" t="s">
        <v>1084</v>
      </c>
      <c r="G69" t="s">
        <v>3725</v>
      </c>
      <c r="J69" s="4" t="s">
        <v>2955</v>
      </c>
    </row>
    <row r="70" spans="2:10" x14ac:dyDescent="0.55000000000000004">
      <c r="B70" t="s">
        <v>2911</v>
      </c>
      <c r="C70" t="s">
        <v>350</v>
      </c>
      <c r="D70">
        <v>68</v>
      </c>
      <c r="E70" s="2">
        <f t="shared" si="1"/>
        <v>0.73118279569892475</v>
      </c>
      <c r="F70" s="4" t="s">
        <v>418</v>
      </c>
      <c r="G70" t="s">
        <v>3721</v>
      </c>
      <c r="J70" s="4" t="s">
        <v>2956</v>
      </c>
    </row>
    <row r="71" spans="2:10" x14ac:dyDescent="0.55000000000000004">
      <c r="B71" t="s">
        <v>2911</v>
      </c>
      <c r="C71" t="s">
        <v>350</v>
      </c>
      <c r="D71">
        <v>69</v>
      </c>
      <c r="E71" s="2">
        <f t="shared" si="1"/>
        <v>0.74193548387096775</v>
      </c>
      <c r="F71" s="4" t="s">
        <v>372</v>
      </c>
      <c r="G71" t="s">
        <v>3721</v>
      </c>
      <c r="J71" s="4" t="s">
        <v>2957</v>
      </c>
    </row>
    <row r="72" spans="2:10" x14ac:dyDescent="0.55000000000000004">
      <c r="B72" t="s">
        <v>2911</v>
      </c>
      <c r="C72" t="s">
        <v>350</v>
      </c>
      <c r="D72">
        <v>70</v>
      </c>
      <c r="E72" s="2">
        <f t="shared" si="1"/>
        <v>0.75268817204301075</v>
      </c>
      <c r="F72" s="4" t="s">
        <v>474</v>
      </c>
      <c r="G72" t="s">
        <v>3725</v>
      </c>
      <c r="H72">
        <v>31</v>
      </c>
      <c r="J72" s="4" t="s">
        <v>2958</v>
      </c>
    </row>
    <row r="73" spans="2:10" x14ac:dyDescent="0.55000000000000004">
      <c r="B73" t="s">
        <v>2911</v>
      </c>
      <c r="C73" t="s">
        <v>350</v>
      </c>
      <c r="D73">
        <v>71</v>
      </c>
      <c r="E73" s="2">
        <f t="shared" si="1"/>
        <v>0.76344086021505375</v>
      </c>
      <c r="F73" s="4" t="s">
        <v>326</v>
      </c>
      <c r="G73" t="s">
        <v>3725</v>
      </c>
      <c r="J73" s="4" t="s">
        <v>2959</v>
      </c>
    </row>
    <row r="74" spans="2:10" x14ac:dyDescent="0.55000000000000004">
      <c r="B74" t="s">
        <v>2911</v>
      </c>
      <c r="C74" t="s">
        <v>350</v>
      </c>
      <c r="D74">
        <v>72</v>
      </c>
      <c r="E74" s="2">
        <f t="shared" si="1"/>
        <v>0.77419354838709675</v>
      </c>
      <c r="F74" s="4" t="s">
        <v>280</v>
      </c>
      <c r="G74" t="s">
        <v>3726</v>
      </c>
      <c r="J74" s="4" t="s">
        <v>2960</v>
      </c>
    </row>
    <row r="75" spans="2:10" x14ac:dyDescent="0.55000000000000004">
      <c r="B75" t="s">
        <v>2911</v>
      </c>
      <c r="C75" t="s">
        <v>350</v>
      </c>
      <c r="D75">
        <v>73</v>
      </c>
      <c r="E75" s="2">
        <f t="shared" si="1"/>
        <v>0.78494623655913975</v>
      </c>
      <c r="F75" s="4" t="s">
        <v>410</v>
      </c>
      <c r="G75" t="s">
        <v>3725</v>
      </c>
      <c r="J75" s="4" t="s">
        <v>2961</v>
      </c>
    </row>
    <row r="76" spans="2:10" x14ac:dyDescent="0.55000000000000004">
      <c r="B76" t="s">
        <v>2911</v>
      </c>
      <c r="C76" t="s">
        <v>350</v>
      </c>
      <c r="D76">
        <v>74</v>
      </c>
      <c r="E76" s="2">
        <f t="shared" si="1"/>
        <v>0.79569892473118276</v>
      </c>
      <c r="F76" s="4" t="s">
        <v>545</v>
      </c>
      <c r="G76" t="s">
        <v>3726</v>
      </c>
      <c r="H76">
        <v>32</v>
      </c>
      <c r="J76" s="4" t="s">
        <v>2962</v>
      </c>
    </row>
    <row r="77" spans="2:10" x14ac:dyDescent="0.55000000000000004">
      <c r="B77" s="8" t="s">
        <v>2911</v>
      </c>
      <c r="C77" s="8" t="s">
        <v>350</v>
      </c>
      <c r="D77" s="8">
        <v>75</v>
      </c>
      <c r="E77" s="9">
        <f t="shared" si="1"/>
        <v>0.80645161290322576</v>
      </c>
      <c r="F77" s="10" t="s">
        <v>310</v>
      </c>
      <c r="G77" s="8" t="s">
        <v>3726</v>
      </c>
      <c r="H77" s="8"/>
      <c r="I77" s="8"/>
      <c r="J77" s="10" t="s">
        <v>2963</v>
      </c>
    </row>
    <row r="78" spans="2:10" x14ac:dyDescent="0.55000000000000004">
      <c r="B78" t="s">
        <v>2911</v>
      </c>
      <c r="C78" t="s">
        <v>350</v>
      </c>
      <c r="D78">
        <v>76</v>
      </c>
      <c r="E78" s="2">
        <f t="shared" si="1"/>
        <v>0.81720430107526887</v>
      </c>
      <c r="F78" s="4" t="s">
        <v>307</v>
      </c>
      <c r="G78" t="s">
        <v>3725</v>
      </c>
      <c r="H78">
        <v>33</v>
      </c>
      <c r="J78" s="4" t="s">
        <v>2964</v>
      </c>
    </row>
    <row r="79" spans="2:10" x14ac:dyDescent="0.55000000000000004">
      <c r="B79" t="s">
        <v>2911</v>
      </c>
      <c r="C79" t="s">
        <v>350</v>
      </c>
      <c r="D79">
        <v>77</v>
      </c>
      <c r="E79" s="2">
        <f t="shared" si="1"/>
        <v>0.82795698924731187</v>
      </c>
      <c r="F79" s="4" t="s">
        <v>330</v>
      </c>
      <c r="G79" t="s">
        <v>3725</v>
      </c>
      <c r="H79">
        <v>34</v>
      </c>
      <c r="J79" s="4" t="s">
        <v>2781</v>
      </c>
    </row>
    <row r="80" spans="2:10" x14ac:dyDescent="0.55000000000000004">
      <c r="B80" t="s">
        <v>2911</v>
      </c>
      <c r="C80" t="s">
        <v>350</v>
      </c>
      <c r="D80">
        <v>78</v>
      </c>
      <c r="E80" s="2">
        <f t="shared" si="1"/>
        <v>0.83870967741935487</v>
      </c>
      <c r="F80" s="4" t="s">
        <v>1130</v>
      </c>
      <c r="G80" t="s">
        <v>3721</v>
      </c>
      <c r="H80">
        <v>35</v>
      </c>
      <c r="J80" s="4" t="s">
        <v>2965</v>
      </c>
    </row>
    <row r="81" spans="2:10" x14ac:dyDescent="0.55000000000000004">
      <c r="B81" t="s">
        <v>2911</v>
      </c>
      <c r="C81" t="s">
        <v>350</v>
      </c>
      <c r="D81">
        <v>79</v>
      </c>
      <c r="E81" s="2">
        <f t="shared" si="1"/>
        <v>0.84946236559139787</v>
      </c>
      <c r="F81" s="4" t="s">
        <v>330</v>
      </c>
      <c r="G81" t="s">
        <v>3725</v>
      </c>
      <c r="J81" s="4" t="s">
        <v>2966</v>
      </c>
    </row>
    <row r="82" spans="2:10" x14ac:dyDescent="0.55000000000000004">
      <c r="B82" t="s">
        <v>2911</v>
      </c>
      <c r="C82" t="s">
        <v>350</v>
      </c>
      <c r="D82">
        <v>80</v>
      </c>
      <c r="E82" s="2">
        <f t="shared" si="1"/>
        <v>0.86021505376344087</v>
      </c>
      <c r="F82" s="4" t="s">
        <v>378</v>
      </c>
      <c r="G82" t="s">
        <v>3725</v>
      </c>
      <c r="H82">
        <v>36</v>
      </c>
      <c r="J82" s="4" t="s">
        <v>2967</v>
      </c>
    </row>
    <row r="83" spans="2:10" x14ac:dyDescent="0.55000000000000004">
      <c r="B83" s="8" t="s">
        <v>2911</v>
      </c>
      <c r="C83" s="8" t="s">
        <v>350</v>
      </c>
      <c r="D83" s="8">
        <v>81</v>
      </c>
      <c r="E83" s="9">
        <f t="shared" si="1"/>
        <v>0.87096774193548387</v>
      </c>
      <c r="F83" s="10" t="s">
        <v>310</v>
      </c>
      <c r="G83" s="8" t="s">
        <v>3726</v>
      </c>
      <c r="H83" s="8"/>
      <c r="I83" s="8"/>
      <c r="J83" s="10" t="s">
        <v>2968</v>
      </c>
    </row>
    <row r="84" spans="2:10" x14ac:dyDescent="0.55000000000000004">
      <c r="B84" t="s">
        <v>2911</v>
      </c>
      <c r="C84" t="s">
        <v>350</v>
      </c>
      <c r="D84">
        <v>82</v>
      </c>
      <c r="E84" s="2">
        <f t="shared" si="1"/>
        <v>0.88172043010752688</v>
      </c>
      <c r="F84" s="4" t="s">
        <v>2314</v>
      </c>
      <c r="G84" t="s">
        <v>3722</v>
      </c>
      <c r="H84">
        <v>37</v>
      </c>
      <c r="I84" t="s">
        <v>3722</v>
      </c>
      <c r="J84" s="4" t="s">
        <v>2969</v>
      </c>
    </row>
    <row r="85" spans="2:10" x14ac:dyDescent="0.55000000000000004">
      <c r="B85" t="s">
        <v>2911</v>
      </c>
      <c r="C85" t="s">
        <v>350</v>
      </c>
      <c r="D85">
        <v>83</v>
      </c>
      <c r="E85" s="2">
        <f t="shared" si="1"/>
        <v>0.89247311827956988</v>
      </c>
      <c r="F85" s="4" t="s">
        <v>284</v>
      </c>
      <c r="G85" t="s">
        <v>3721</v>
      </c>
      <c r="H85">
        <v>38</v>
      </c>
      <c r="J85" s="4" t="s">
        <v>2970</v>
      </c>
    </row>
    <row r="86" spans="2:10" x14ac:dyDescent="0.55000000000000004">
      <c r="B86" t="s">
        <v>2911</v>
      </c>
      <c r="C86" t="s">
        <v>350</v>
      </c>
      <c r="D86">
        <v>84</v>
      </c>
      <c r="E86" s="2">
        <f t="shared" si="1"/>
        <v>0.90322580645161288</v>
      </c>
      <c r="F86" s="4" t="s">
        <v>614</v>
      </c>
      <c r="G86" t="s">
        <v>3725</v>
      </c>
      <c r="H86">
        <v>39</v>
      </c>
      <c r="J86" s="4" t="s">
        <v>2971</v>
      </c>
    </row>
    <row r="87" spans="2:10" x14ac:dyDescent="0.55000000000000004">
      <c r="B87" t="s">
        <v>2911</v>
      </c>
      <c r="C87" t="s">
        <v>350</v>
      </c>
      <c r="D87">
        <v>85</v>
      </c>
      <c r="E87" s="2">
        <f t="shared" si="1"/>
        <v>0.91397849462365588</v>
      </c>
      <c r="F87" s="4" t="s">
        <v>2972</v>
      </c>
      <c r="G87" t="s">
        <v>3726</v>
      </c>
      <c r="H87">
        <v>40</v>
      </c>
      <c r="J87" s="4" t="s">
        <v>2973</v>
      </c>
    </row>
    <row r="88" spans="2:10" x14ac:dyDescent="0.55000000000000004">
      <c r="B88" t="s">
        <v>2911</v>
      </c>
      <c r="C88" t="s">
        <v>350</v>
      </c>
      <c r="D88">
        <v>86</v>
      </c>
      <c r="E88" s="2">
        <f t="shared" si="1"/>
        <v>0.92473118279569888</v>
      </c>
      <c r="F88" s="4" t="s">
        <v>307</v>
      </c>
      <c r="G88" t="s">
        <v>3725</v>
      </c>
      <c r="J88" s="4" t="s">
        <v>2974</v>
      </c>
    </row>
    <row r="89" spans="2:10" x14ac:dyDescent="0.55000000000000004">
      <c r="B89" t="s">
        <v>2911</v>
      </c>
      <c r="C89" t="s">
        <v>350</v>
      </c>
      <c r="D89">
        <v>87</v>
      </c>
      <c r="E89" s="2">
        <f t="shared" si="1"/>
        <v>0.93548387096774188</v>
      </c>
      <c r="F89" s="4" t="s">
        <v>305</v>
      </c>
      <c r="G89" t="s">
        <v>3723</v>
      </c>
      <c r="J89" s="4" t="s">
        <v>2975</v>
      </c>
    </row>
    <row r="90" spans="2:10" x14ac:dyDescent="0.55000000000000004">
      <c r="B90" t="s">
        <v>2911</v>
      </c>
      <c r="C90" t="s">
        <v>350</v>
      </c>
      <c r="D90">
        <v>88</v>
      </c>
      <c r="E90" s="2">
        <f t="shared" si="1"/>
        <v>0.94623655913978499</v>
      </c>
      <c r="F90" s="4" t="s">
        <v>682</v>
      </c>
      <c r="G90" t="s">
        <v>3725</v>
      </c>
      <c r="J90" s="4" t="s">
        <v>2976</v>
      </c>
    </row>
    <row r="91" spans="2:10" x14ac:dyDescent="0.55000000000000004">
      <c r="B91" t="s">
        <v>2911</v>
      </c>
      <c r="C91" t="s">
        <v>350</v>
      </c>
      <c r="D91">
        <v>89</v>
      </c>
      <c r="E91" s="2">
        <f t="shared" si="1"/>
        <v>0.956989247311828</v>
      </c>
      <c r="F91" s="4" t="s">
        <v>453</v>
      </c>
      <c r="G91" t="s">
        <v>3726</v>
      </c>
      <c r="H91">
        <v>41</v>
      </c>
      <c r="J91" s="4" t="s">
        <v>2977</v>
      </c>
    </row>
    <row r="92" spans="2:10" x14ac:dyDescent="0.55000000000000004">
      <c r="B92" t="s">
        <v>2911</v>
      </c>
      <c r="C92" t="s">
        <v>350</v>
      </c>
      <c r="D92">
        <v>90</v>
      </c>
      <c r="E92" s="2">
        <f t="shared" si="1"/>
        <v>0.967741935483871</v>
      </c>
      <c r="F92" s="4" t="s">
        <v>422</v>
      </c>
      <c r="G92" t="s">
        <v>3725</v>
      </c>
      <c r="H92">
        <v>42</v>
      </c>
      <c r="J92" s="4" t="s">
        <v>2978</v>
      </c>
    </row>
    <row r="93" spans="2:10" x14ac:dyDescent="0.55000000000000004">
      <c r="B93" t="s">
        <v>2911</v>
      </c>
      <c r="C93" t="s">
        <v>350</v>
      </c>
      <c r="D93">
        <v>91</v>
      </c>
      <c r="E93" s="2">
        <f t="shared" si="1"/>
        <v>0.978494623655914</v>
      </c>
      <c r="F93" s="4" t="s">
        <v>453</v>
      </c>
      <c r="G93" t="s">
        <v>3726</v>
      </c>
      <c r="J93" s="4" t="s">
        <v>2979</v>
      </c>
    </row>
    <row r="94" spans="2:10" x14ac:dyDescent="0.55000000000000004">
      <c r="B94" t="s">
        <v>2911</v>
      </c>
      <c r="C94" t="s">
        <v>350</v>
      </c>
      <c r="D94">
        <v>92</v>
      </c>
      <c r="E94" s="2">
        <f t="shared" si="1"/>
        <v>0.989247311827957</v>
      </c>
      <c r="F94" s="4" t="s">
        <v>442</v>
      </c>
      <c r="G94" t="s">
        <v>3727</v>
      </c>
      <c r="H94">
        <v>43</v>
      </c>
      <c r="I94" t="s">
        <v>3727</v>
      </c>
      <c r="J94" s="4" t="s">
        <v>2980</v>
      </c>
    </row>
    <row r="95" spans="2:10" x14ac:dyDescent="0.55000000000000004">
      <c r="B95" t="s">
        <v>2911</v>
      </c>
      <c r="C95" t="s">
        <v>350</v>
      </c>
      <c r="D95">
        <v>93</v>
      </c>
      <c r="E95" s="2">
        <f t="shared" si="1"/>
        <v>1</v>
      </c>
      <c r="F95" s="4" t="s">
        <v>453</v>
      </c>
      <c r="G95" t="s">
        <v>3726</v>
      </c>
      <c r="J95" s="4" t="s">
        <v>2981</v>
      </c>
    </row>
    <row r="96" spans="2:10" x14ac:dyDescent="0.55000000000000004">
      <c r="B96" t="s">
        <v>2911</v>
      </c>
      <c r="C96" t="s">
        <v>251</v>
      </c>
      <c r="D96">
        <v>1</v>
      </c>
      <c r="E96" s="2">
        <f>D96/88</f>
        <v>1.1363636363636364E-2</v>
      </c>
      <c r="F96" s="4" t="s">
        <v>258</v>
      </c>
      <c r="G96" t="s">
        <v>3725</v>
      </c>
      <c r="H96">
        <v>1</v>
      </c>
      <c r="I96" t="s">
        <v>2121</v>
      </c>
      <c r="J96" s="4" t="s">
        <v>2982</v>
      </c>
    </row>
    <row r="97" spans="2:10" x14ac:dyDescent="0.55000000000000004">
      <c r="B97" t="s">
        <v>2911</v>
      </c>
      <c r="C97" t="s">
        <v>251</v>
      </c>
      <c r="D97">
        <v>2</v>
      </c>
      <c r="E97" s="2">
        <f t="shared" ref="E97:E160" si="2">D97/88</f>
        <v>2.2727272727272728E-2</v>
      </c>
      <c r="F97" s="4" t="s">
        <v>258</v>
      </c>
      <c r="G97" t="s">
        <v>3725</v>
      </c>
      <c r="J97" s="4" t="s">
        <v>2983</v>
      </c>
    </row>
    <row r="98" spans="2:10" x14ac:dyDescent="0.55000000000000004">
      <c r="B98" t="s">
        <v>2911</v>
      </c>
      <c r="C98" t="s">
        <v>251</v>
      </c>
      <c r="D98">
        <v>3</v>
      </c>
      <c r="E98" s="2">
        <f t="shared" si="2"/>
        <v>3.4090909090909088E-2</v>
      </c>
      <c r="F98" s="4" t="s">
        <v>264</v>
      </c>
      <c r="G98" t="s">
        <v>3725</v>
      </c>
      <c r="H98">
        <v>2</v>
      </c>
      <c r="I98" t="s">
        <v>2121</v>
      </c>
      <c r="J98" s="4" t="s">
        <v>2783</v>
      </c>
    </row>
    <row r="99" spans="2:10" x14ac:dyDescent="0.55000000000000004">
      <c r="B99" t="s">
        <v>2911</v>
      </c>
      <c r="C99" t="s">
        <v>251</v>
      </c>
      <c r="D99">
        <v>4</v>
      </c>
      <c r="E99" s="2">
        <f t="shared" si="2"/>
        <v>4.5454545454545456E-2</v>
      </c>
      <c r="F99" s="4" t="s">
        <v>282</v>
      </c>
      <c r="G99" t="s">
        <v>3725</v>
      </c>
      <c r="H99">
        <v>3</v>
      </c>
      <c r="I99" t="s">
        <v>2121</v>
      </c>
      <c r="J99" s="4" t="s">
        <v>2790</v>
      </c>
    </row>
    <row r="100" spans="2:10" x14ac:dyDescent="0.55000000000000004">
      <c r="B100" t="s">
        <v>2911</v>
      </c>
      <c r="C100" t="s">
        <v>251</v>
      </c>
      <c r="D100">
        <v>5</v>
      </c>
      <c r="E100" s="2">
        <f t="shared" si="2"/>
        <v>5.6818181818181816E-2</v>
      </c>
      <c r="F100" s="4" t="s">
        <v>252</v>
      </c>
      <c r="G100" t="s">
        <v>3725</v>
      </c>
      <c r="H100">
        <v>4</v>
      </c>
      <c r="I100" t="s">
        <v>2121</v>
      </c>
      <c r="J100" s="4" t="s">
        <v>2984</v>
      </c>
    </row>
    <row r="101" spans="2:10" x14ac:dyDescent="0.55000000000000004">
      <c r="B101" t="s">
        <v>2911</v>
      </c>
      <c r="C101" t="s">
        <v>251</v>
      </c>
      <c r="D101">
        <v>6</v>
      </c>
      <c r="E101" s="2">
        <f t="shared" si="2"/>
        <v>6.8181818181818177E-2</v>
      </c>
      <c r="F101" s="4" t="s">
        <v>258</v>
      </c>
      <c r="G101" t="s">
        <v>3725</v>
      </c>
      <c r="J101" s="4" t="s">
        <v>2985</v>
      </c>
    </row>
    <row r="102" spans="2:10" x14ac:dyDescent="0.55000000000000004">
      <c r="B102" t="s">
        <v>2911</v>
      </c>
      <c r="C102" t="s">
        <v>251</v>
      </c>
      <c r="D102">
        <v>7</v>
      </c>
      <c r="E102" s="2">
        <f t="shared" si="2"/>
        <v>7.9545454545454544E-2</v>
      </c>
      <c r="F102" s="4" t="s">
        <v>258</v>
      </c>
      <c r="G102" t="s">
        <v>3725</v>
      </c>
      <c r="J102" s="4" t="s">
        <v>2782</v>
      </c>
    </row>
    <row r="103" spans="2:10" x14ac:dyDescent="0.55000000000000004">
      <c r="B103" t="s">
        <v>2911</v>
      </c>
      <c r="C103" t="s">
        <v>251</v>
      </c>
      <c r="D103">
        <v>8</v>
      </c>
      <c r="E103" s="2">
        <f t="shared" si="2"/>
        <v>9.0909090909090912E-2</v>
      </c>
      <c r="F103" s="4" t="s">
        <v>1088</v>
      </c>
      <c r="G103" t="s">
        <v>3726</v>
      </c>
      <c r="H103">
        <v>5</v>
      </c>
      <c r="I103" t="s">
        <v>2121</v>
      </c>
      <c r="J103" s="4" t="s">
        <v>2986</v>
      </c>
    </row>
    <row r="104" spans="2:10" x14ac:dyDescent="0.55000000000000004">
      <c r="B104" t="s">
        <v>2911</v>
      </c>
      <c r="C104" t="s">
        <v>251</v>
      </c>
      <c r="D104">
        <v>9</v>
      </c>
      <c r="E104" s="2">
        <f t="shared" si="2"/>
        <v>0.10227272727272728</v>
      </c>
      <c r="F104" s="4" t="s">
        <v>284</v>
      </c>
      <c r="G104" t="s">
        <v>3721</v>
      </c>
      <c r="H104">
        <v>6</v>
      </c>
      <c r="I104" t="s">
        <v>2121</v>
      </c>
      <c r="J104" s="4" t="s">
        <v>2785</v>
      </c>
    </row>
    <row r="105" spans="2:10" x14ac:dyDescent="0.55000000000000004">
      <c r="B105" t="s">
        <v>2911</v>
      </c>
      <c r="C105" t="s">
        <v>251</v>
      </c>
      <c r="D105">
        <v>10</v>
      </c>
      <c r="E105" s="2">
        <f t="shared" si="2"/>
        <v>0.11363636363636363</v>
      </c>
      <c r="F105" s="4" t="s">
        <v>274</v>
      </c>
      <c r="H105">
        <v>7</v>
      </c>
      <c r="I105" t="s">
        <v>2121</v>
      </c>
      <c r="J105" s="4" t="s">
        <v>2987</v>
      </c>
    </row>
    <row r="106" spans="2:10" x14ac:dyDescent="0.55000000000000004">
      <c r="B106" t="s">
        <v>2911</v>
      </c>
      <c r="C106" t="s">
        <v>251</v>
      </c>
      <c r="D106">
        <v>11</v>
      </c>
      <c r="E106" s="2">
        <f t="shared" si="2"/>
        <v>0.125</v>
      </c>
      <c r="F106" s="4" t="s">
        <v>276</v>
      </c>
      <c r="G106" t="s">
        <v>3725</v>
      </c>
      <c r="H106">
        <v>8</v>
      </c>
      <c r="I106" t="s">
        <v>2121</v>
      </c>
      <c r="J106" s="4" t="s">
        <v>2784</v>
      </c>
    </row>
    <row r="107" spans="2:10" x14ac:dyDescent="0.55000000000000004">
      <c r="B107" t="s">
        <v>2911</v>
      </c>
      <c r="C107" t="s">
        <v>251</v>
      </c>
      <c r="D107">
        <v>12</v>
      </c>
      <c r="E107" s="2">
        <f t="shared" si="2"/>
        <v>0.13636363636363635</v>
      </c>
      <c r="F107" s="4" t="s">
        <v>254</v>
      </c>
      <c r="G107" t="s">
        <v>3725</v>
      </c>
      <c r="H107">
        <v>9</v>
      </c>
      <c r="I107" t="s">
        <v>2121</v>
      </c>
      <c r="J107" s="4" t="s">
        <v>2342</v>
      </c>
    </row>
    <row r="108" spans="2:10" x14ac:dyDescent="0.55000000000000004">
      <c r="B108" t="s">
        <v>2911</v>
      </c>
      <c r="C108" t="s">
        <v>251</v>
      </c>
      <c r="D108">
        <v>13</v>
      </c>
      <c r="E108" s="2">
        <f t="shared" si="2"/>
        <v>0.14772727272727273</v>
      </c>
      <c r="F108" s="4" t="s">
        <v>258</v>
      </c>
      <c r="G108" t="s">
        <v>3725</v>
      </c>
      <c r="J108" s="4" t="s">
        <v>2988</v>
      </c>
    </row>
    <row r="109" spans="2:10" x14ac:dyDescent="0.55000000000000004">
      <c r="B109" t="s">
        <v>2911</v>
      </c>
      <c r="C109" t="s">
        <v>251</v>
      </c>
      <c r="D109">
        <v>14</v>
      </c>
      <c r="E109" s="2">
        <f t="shared" si="2"/>
        <v>0.15909090909090909</v>
      </c>
      <c r="F109" s="4" t="s">
        <v>269</v>
      </c>
      <c r="G109" t="s">
        <v>3725</v>
      </c>
      <c r="H109">
        <v>10</v>
      </c>
      <c r="I109" t="s">
        <v>2121</v>
      </c>
      <c r="J109" s="4" t="s">
        <v>2789</v>
      </c>
    </row>
    <row r="110" spans="2:10" x14ac:dyDescent="0.55000000000000004">
      <c r="B110" t="s">
        <v>2911</v>
      </c>
      <c r="C110" t="s">
        <v>251</v>
      </c>
      <c r="D110">
        <v>15</v>
      </c>
      <c r="E110" s="2">
        <f t="shared" si="2"/>
        <v>0.17045454545454544</v>
      </c>
      <c r="F110" s="4" t="s">
        <v>258</v>
      </c>
      <c r="G110" t="s">
        <v>3725</v>
      </c>
      <c r="J110" s="4" t="s">
        <v>2989</v>
      </c>
    </row>
    <row r="111" spans="2:10" x14ac:dyDescent="0.55000000000000004">
      <c r="B111" t="s">
        <v>2911</v>
      </c>
      <c r="C111" t="s">
        <v>251</v>
      </c>
      <c r="D111">
        <v>16</v>
      </c>
      <c r="E111" s="2">
        <f t="shared" si="2"/>
        <v>0.18181818181818182</v>
      </c>
      <c r="F111" s="4" t="s">
        <v>274</v>
      </c>
      <c r="G111" t="s">
        <v>3725</v>
      </c>
      <c r="J111" s="4" t="s">
        <v>2786</v>
      </c>
    </row>
    <row r="112" spans="2:10" x14ac:dyDescent="0.55000000000000004">
      <c r="B112" t="s">
        <v>2911</v>
      </c>
      <c r="C112" t="s">
        <v>251</v>
      </c>
      <c r="D112">
        <v>17</v>
      </c>
      <c r="E112" s="2">
        <f t="shared" si="2"/>
        <v>0.19318181818181818</v>
      </c>
      <c r="F112" s="4" t="s">
        <v>1088</v>
      </c>
      <c r="G112" t="s">
        <v>3726</v>
      </c>
      <c r="J112" s="4" t="s">
        <v>2791</v>
      </c>
    </row>
    <row r="113" spans="2:10" x14ac:dyDescent="0.55000000000000004">
      <c r="B113" t="s">
        <v>2911</v>
      </c>
      <c r="C113" t="s">
        <v>251</v>
      </c>
      <c r="D113">
        <v>18</v>
      </c>
      <c r="E113" s="2">
        <f t="shared" si="2"/>
        <v>0.20454545454545456</v>
      </c>
      <c r="F113" s="4" t="s">
        <v>252</v>
      </c>
      <c r="G113" t="s">
        <v>3725</v>
      </c>
      <c r="J113" s="4" t="s">
        <v>2990</v>
      </c>
    </row>
    <row r="114" spans="2:10" x14ac:dyDescent="0.55000000000000004">
      <c r="B114" t="s">
        <v>2911</v>
      </c>
      <c r="C114" t="s">
        <v>251</v>
      </c>
      <c r="D114">
        <v>19</v>
      </c>
      <c r="E114" s="2">
        <f t="shared" si="2"/>
        <v>0.21590909090909091</v>
      </c>
      <c r="F114" s="4" t="s">
        <v>256</v>
      </c>
      <c r="G114" t="s">
        <v>3725</v>
      </c>
      <c r="H114">
        <v>11</v>
      </c>
      <c r="I114" t="s">
        <v>2121</v>
      </c>
      <c r="J114" s="4" t="s">
        <v>2788</v>
      </c>
    </row>
    <row r="115" spans="2:10" x14ac:dyDescent="0.55000000000000004">
      <c r="B115" t="s">
        <v>2911</v>
      </c>
      <c r="C115" t="s">
        <v>251</v>
      </c>
      <c r="D115">
        <v>20</v>
      </c>
      <c r="E115" s="2">
        <f t="shared" si="2"/>
        <v>0.22727272727272727</v>
      </c>
      <c r="F115" s="4" t="s">
        <v>254</v>
      </c>
      <c r="G115" t="s">
        <v>3725</v>
      </c>
      <c r="J115" s="4" t="s">
        <v>2991</v>
      </c>
    </row>
    <row r="116" spans="2:10" x14ac:dyDescent="0.55000000000000004">
      <c r="B116" t="s">
        <v>2911</v>
      </c>
      <c r="C116" t="s">
        <v>251</v>
      </c>
      <c r="D116">
        <v>21</v>
      </c>
      <c r="E116" s="2">
        <f t="shared" si="2"/>
        <v>0.23863636363636365</v>
      </c>
      <c r="F116" s="4" t="s">
        <v>276</v>
      </c>
      <c r="G116" t="s">
        <v>3725</v>
      </c>
      <c r="J116" s="4" t="s">
        <v>2992</v>
      </c>
    </row>
    <row r="117" spans="2:10" x14ac:dyDescent="0.55000000000000004">
      <c r="B117" t="s">
        <v>2911</v>
      </c>
      <c r="C117" t="s">
        <v>251</v>
      </c>
      <c r="D117">
        <v>22</v>
      </c>
      <c r="E117" s="2">
        <f t="shared" si="2"/>
        <v>0.25</v>
      </c>
      <c r="F117" s="4" t="s">
        <v>262</v>
      </c>
      <c r="G117" t="s">
        <v>3723</v>
      </c>
      <c r="H117">
        <v>12</v>
      </c>
      <c r="I117" t="s">
        <v>3723</v>
      </c>
      <c r="J117" s="4" t="s">
        <v>2787</v>
      </c>
    </row>
    <row r="118" spans="2:10" x14ac:dyDescent="0.55000000000000004">
      <c r="B118" t="s">
        <v>2911</v>
      </c>
      <c r="C118" t="s">
        <v>251</v>
      </c>
      <c r="D118">
        <v>23</v>
      </c>
      <c r="E118" s="2">
        <f t="shared" si="2"/>
        <v>0.26136363636363635</v>
      </c>
      <c r="F118" s="4" t="s">
        <v>264</v>
      </c>
      <c r="G118" t="s">
        <v>3725</v>
      </c>
      <c r="J118" s="4" t="s">
        <v>2993</v>
      </c>
    </row>
    <row r="119" spans="2:10" x14ac:dyDescent="0.55000000000000004">
      <c r="B119" t="s">
        <v>2911</v>
      </c>
      <c r="C119" t="s">
        <v>251</v>
      </c>
      <c r="D119">
        <v>24</v>
      </c>
      <c r="E119" s="2">
        <f t="shared" si="2"/>
        <v>0.27272727272727271</v>
      </c>
      <c r="F119" s="4" t="s">
        <v>252</v>
      </c>
      <c r="G119" t="s">
        <v>3725</v>
      </c>
      <c r="J119" s="4" t="s">
        <v>2994</v>
      </c>
    </row>
    <row r="120" spans="2:10" x14ac:dyDescent="0.55000000000000004">
      <c r="B120" t="s">
        <v>2911</v>
      </c>
      <c r="C120" t="s">
        <v>251</v>
      </c>
      <c r="D120">
        <v>25</v>
      </c>
      <c r="E120" s="2">
        <f t="shared" si="2"/>
        <v>0.28409090909090912</v>
      </c>
      <c r="F120" s="4" t="s">
        <v>278</v>
      </c>
      <c r="G120" t="s">
        <v>3722</v>
      </c>
      <c r="H120">
        <v>13</v>
      </c>
      <c r="I120" t="s">
        <v>3722</v>
      </c>
      <c r="J120" s="4" t="s">
        <v>2995</v>
      </c>
    </row>
    <row r="121" spans="2:10" x14ac:dyDescent="0.55000000000000004">
      <c r="B121" t="s">
        <v>2911</v>
      </c>
      <c r="C121" t="s">
        <v>251</v>
      </c>
      <c r="D121">
        <v>26</v>
      </c>
      <c r="E121" s="2">
        <f t="shared" si="2"/>
        <v>0.29545454545454547</v>
      </c>
      <c r="F121" s="4" t="s">
        <v>282</v>
      </c>
      <c r="G121" t="s">
        <v>3725</v>
      </c>
      <c r="J121" s="4" t="s">
        <v>2996</v>
      </c>
    </row>
    <row r="122" spans="2:10" x14ac:dyDescent="0.55000000000000004">
      <c r="B122" t="s">
        <v>2911</v>
      </c>
      <c r="C122" t="s">
        <v>251</v>
      </c>
      <c r="D122">
        <v>27</v>
      </c>
      <c r="E122" s="2">
        <f t="shared" si="2"/>
        <v>0.30681818181818182</v>
      </c>
      <c r="F122" s="4" t="s">
        <v>300</v>
      </c>
      <c r="G122" t="s">
        <v>3725</v>
      </c>
      <c r="H122">
        <v>14</v>
      </c>
      <c r="I122" t="s">
        <v>3725</v>
      </c>
      <c r="J122" s="4" t="s">
        <v>2997</v>
      </c>
    </row>
    <row r="123" spans="2:10" x14ac:dyDescent="0.55000000000000004">
      <c r="B123" t="s">
        <v>2911</v>
      </c>
      <c r="C123" t="s">
        <v>251</v>
      </c>
      <c r="D123">
        <v>28</v>
      </c>
      <c r="E123" s="2">
        <f t="shared" si="2"/>
        <v>0.31818181818181818</v>
      </c>
      <c r="F123" s="4" t="s">
        <v>256</v>
      </c>
      <c r="G123" t="s">
        <v>3725</v>
      </c>
      <c r="J123" s="4" t="s">
        <v>2998</v>
      </c>
    </row>
    <row r="124" spans="2:10" x14ac:dyDescent="0.55000000000000004">
      <c r="B124" t="s">
        <v>2911</v>
      </c>
      <c r="C124" t="s">
        <v>251</v>
      </c>
      <c r="D124">
        <v>29</v>
      </c>
      <c r="E124" s="2">
        <f t="shared" si="2"/>
        <v>0.32954545454545453</v>
      </c>
      <c r="F124" s="4" t="s">
        <v>258</v>
      </c>
      <c r="G124" t="s">
        <v>3725</v>
      </c>
      <c r="J124" s="4" t="s">
        <v>2999</v>
      </c>
    </row>
    <row r="125" spans="2:10" x14ac:dyDescent="0.55000000000000004">
      <c r="B125" t="s">
        <v>2911</v>
      </c>
      <c r="C125" t="s">
        <v>251</v>
      </c>
      <c r="D125">
        <v>30</v>
      </c>
      <c r="E125" s="2">
        <f t="shared" si="2"/>
        <v>0.34090909090909088</v>
      </c>
      <c r="F125" s="4" t="s">
        <v>1088</v>
      </c>
      <c r="G125" t="s">
        <v>3726</v>
      </c>
      <c r="J125" s="4" t="s">
        <v>3000</v>
      </c>
    </row>
    <row r="126" spans="2:10" x14ac:dyDescent="0.55000000000000004">
      <c r="B126" t="s">
        <v>2911</v>
      </c>
      <c r="C126" t="s">
        <v>251</v>
      </c>
      <c r="D126">
        <v>31</v>
      </c>
      <c r="E126" s="2">
        <f t="shared" si="2"/>
        <v>0.35227272727272729</v>
      </c>
      <c r="F126" s="4" t="s">
        <v>252</v>
      </c>
      <c r="G126" t="s">
        <v>3725</v>
      </c>
      <c r="J126" s="4" t="s">
        <v>3001</v>
      </c>
    </row>
    <row r="127" spans="2:10" x14ac:dyDescent="0.55000000000000004">
      <c r="B127" t="s">
        <v>2911</v>
      </c>
      <c r="C127" t="s">
        <v>251</v>
      </c>
      <c r="D127">
        <v>32</v>
      </c>
      <c r="E127" s="2">
        <f t="shared" si="2"/>
        <v>0.36363636363636365</v>
      </c>
      <c r="F127" s="4" t="s">
        <v>264</v>
      </c>
      <c r="G127" t="s">
        <v>3725</v>
      </c>
      <c r="J127" s="4" t="s">
        <v>3002</v>
      </c>
    </row>
    <row r="128" spans="2:10" x14ac:dyDescent="0.55000000000000004">
      <c r="B128" t="s">
        <v>2911</v>
      </c>
      <c r="C128" t="s">
        <v>251</v>
      </c>
      <c r="D128">
        <v>33</v>
      </c>
      <c r="E128" s="2">
        <f t="shared" si="2"/>
        <v>0.375</v>
      </c>
      <c r="F128" s="4" t="s">
        <v>252</v>
      </c>
      <c r="G128" t="s">
        <v>3725</v>
      </c>
      <c r="J128" s="4" t="s">
        <v>2793</v>
      </c>
    </row>
    <row r="129" spans="2:10" x14ac:dyDescent="0.55000000000000004">
      <c r="B129" t="s">
        <v>2911</v>
      </c>
      <c r="C129" t="s">
        <v>251</v>
      </c>
      <c r="D129">
        <v>34</v>
      </c>
      <c r="E129" s="2">
        <f t="shared" si="2"/>
        <v>0.38636363636363635</v>
      </c>
      <c r="F129" s="4" t="s">
        <v>315</v>
      </c>
      <c r="G129" t="s">
        <v>3725</v>
      </c>
      <c r="H129">
        <v>15</v>
      </c>
      <c r="I129" t="s">
        <v>2122</v>
      </c>
      <c r="J129" s="4" t="s">
        <v>2795</v>
      </c>
    </row>
    <row r="130" spans="2:10" x14ac:dyDescent="0.55000000000000004">
      <c r="B130" t="s">
        <v>2911</v>
      </c>
      <c r="C130" t="s">
        <v>251</v>
      </c>
      <c r="D130">
        <v>35</v>
      </c>
      <c r="E130" s="2">
        <f t="shared" si="2"/>
        <v>0.39772727272727271</v>
      </c>
      <c r="F130" s="4" t="s">
        <v>282</v>
      </c>
      <c r="G130" t="s">
        <v>3725</v>
      </c>
      <c r="J130" s="4" t="s">
        <v>3003</v>
      </c>
    </row>
    <row r="131" spans="2:10" x14ac:dyDescent="0.55000000000000004">
      <c r="B131" t="s">
        <v>2911</v>
      </c>
      <c r="C131" t="s">
        <v>251</v>
      </c>
      <c r="D131">
        <v>36</v>
      </c>
      <c r="E131" s="2">
        <f t="shared" si="2"/>
        <v>0.40909090909090912</v>
      </c>
      <c r="F131" s="4" t="s">
        <v>330</v>
      </c>
      <c r="G131" t="s">
        <v>3725</v>
      </c>
      <c r="H131">
        <v>16</v>
      </c>
      <c r="I131" t="s">
        <v>2122</v>
      </c>
      <c r="J131" s="4" t="s">
        <v>3004</v>
      </c>
    </row>
    <row r="132" spans="2:10" x14ac:dyDescent="0.55000000000000004">
      <c r="B132" t="s">
        <v>2911</v>
      </c>
      <c r="C132" t="s">
        <v>251</v>
      </c>
      <c r="D132">
        <v>37</v>
      </c>
      <c r="E132" s="2">
        <f t="shared" si="2"/>
        <v>0.42045454545454547</v>
      </c>
      <c r="F132" s="4" t="s">
        <v>264</v>
      </c>
      <c r="G132" t="s">
        <v>3725</v>
      </c>
      <c r="J132" s="4" t="s">
        <v>3005</v>
      </c>
    </row>
    <row r="133" spans="2:10" x14ac:dyDescent="0.55000000000000004">
      <c r="B133" t="s">
        <v>2911</v>
      </c>
      <c r="C133" t="s">
        <v>251</v>
      </c>
      <c r="D133">
        <v>38</v>
      </c>
      <c r="E133" s="2">
        <f t="shared" si="2"/>
        <v>0.43181818181818182</v>
      </c>
      <c r="F133" s="4" t="s">
        <v>256</v>
      </c>
      <c r="G133" t="s">
        <v>3725</v>
      </c>
      <c r="J133" s="4" t="s">
        <v>3006</v>
      </c>
    </row>
    <row r="134" spans="2:10" x14ac:dyDescent="0.55000000000000004">
      <c r="B134" t="s">
        <v>2911</v>
      </c>
      <c r="C134" t="s">
        <v>251</v>
      </c>
      <c r="D134">
        <v>39</v>
      </c>
      <c r="E134" s="2">
        <f t="shared" si="2"/>
        <v>0.44318181818181818</v>
      </c>
      <c r="F134" s="4" t="s">
        <v>282</v>
      </c>
      <c r="G134" t="s">
        <v>3725</v>
      </c>
      <c r="J134" s="4" t="s">
        <v>3007</v>
      </c>
    </row>
    <row r="135" spans="2:10" x14ac:dyDescent="0.55000000000000004">
      <c r="B135" t="s">
        <v>2911</v>
      </c>
      <c r="C135" t="s">
        <v>251</v>
      </c>
      <c r="D135">
        <v>40</v>
      </c>
      <c r="E135" s="2">
        <f t="shared" si="2"/>
        <v>0.45454545454545453</v>
      </c>
      <c r="F135" s="4" t="s">
        <v>330</v>
      </c>
      <c r="G135" t="s">
        <v>3725</v>
      </c>
      <c r="J135" s="4" t="s">
        <v>2794</v>
      </c>
    </row>
    <row r="136" spans="2:10" x14ac:dyDescent="0.55000000000000004">
      <c r="B136" t="s">
        <v>2911</v>
      </c>
      <c r="C136" t="s">
        <v>251</v>
      </c>
      <c r="D136">
        <v>41</v>
      </c>
      <c r="E136" s="2">
        <f t="shared" si="2"/>
        <v>0.46590909090909088</v>
      </c>
      <c r="F136" s="4" t="s">
        <v>1088</v>
      </c>
      <c r="G136" t="s">
        <v>3726</v>
      </c>
      <c r="J136" s="4" t="s">
        <v>3008</v>
      </c>
    </row>
    <row r="137" spans="2:10" x14ac:dyDescent="0.55000000000000004">
      <c r="B137" t="s">
        <v>2911</v>
      </c>
      <c r="C137" t="s">
        <v>251</v>
      </c>
      <c r="D137">
        <v>42</v>
      </c>
      <c r="E137" s="2">
        <f t="shared" si="2"/>
        <v>0.47727272727272729</v>
      </c>
      <c r="F137" s="4" t="s">
        <v>1088</v>
      </c>
      <c r="G137" t="s">
        <v>3726</v>
      </c>
      <c r="J137" s="4" t="s">
        <v>3009</v>
      </c>
    </row>
    <row r="138" spans="2:10" x14ac:dyDescent="0.55000000000000004">
      <c r="B138" s="8" t="s">
        <v>2911</v>
      </c>
      <c r="C138" s="8" t="s">
        <v>251</v>
      </c>
      <c r="D138" s="8">
        <v>43</v>
      </c>
      <c r="E138" s="9">
        <f t="shared" si="2"/>
        <v>0.48863636363636365</v>
      </c>
      <c r="F138" s="10" t="s">
        <v>310</v>
      </c>
      <c r="G138" s="8" t="s">
        <v>3726</v>
      </c>
      <c r="H138" s="8">
        <v>17</v>
      </c>
      <c r="I138" s="8" t="s">
        <v>3726</v>
      </c>
      <c r="J138" s="10" t="s">
        <v>3010</v>
      </c>
    </row>
    <row r="139" spans="2:10" x14ac:dyDescent="0.55000000000000004">
      <c r="B139" t="s">
        <v>2911</v>
      </c>
      <c r="C139" t="s">
        <v>251</v>
      </c>
      <c r="D139">
        <v>44</v>
      </c>
      <c r="E139" s="2">
        <f t="shared" si="2"/>
        <v>0.5</v>
      </c>
      <c r="F139" s="4" t="s">
        <v>1088</v>
      </c>
      <c r="G139" t="s">
        <v>3726</v>
      </c>
      <c r="J139" s="4" t="s">
        <v>3011</v>
      </c>
    </row>
    <row r="140" spans="2:10" x14ac:dyDescent="0.55000000000000004">
      <c r="B140" t="s">
        <v>2911</v>
      </c>
      <c r="C140" t="s">
        <v>251</v>
      </c>
      <c r="D140">
        <v>45</v>
      </c>
      <c r="E140" s="2">
        <f t="shared" si="2"/>
        <v>0.51136363636363635</v>
      </c>
      <c r="F140" s="4" t="s">
        <v>300</v>
      </c>
      <c r="G140" t="s">
        <v>3725</v>
      </c>
      <c r="J140" s="4" t="s">
        <v>3012</v>
      </c>
    </row>
    <row r="141" spans="2:10" x14ac:dyDescent="0.55000000000000004">
      <c r="B141" t="s">
        <v>2911</v>
      </c>
      <c r="C141" t="s">
        <v>251</v>
      </c>
      <c r="D141">
        <v>46</v>
      </c>
      <c r="E141" s="2">
        <f t="shared" si="2"/>
        <v>0.52272727272727271</v>
      </c>
      <c r="F141" s="4" t="s">
        <v>280</v>
      </c>
      <c r="G141" t="s">
        <v>3726</v>
      </c>
      <c r="H141">
        <v>18</v>
      </c>
      <c r="I141" t="s">
        <v>2122</v>
      </c>
      <c r="J141" s="4" t="s">
        <v>2792</v>
      </c>
    </row>
    <row r="142" spans="2:10" x14ac:dyDescent="0.55000000000000004">
      <c r="B142" t="s">
        <v>2911</v>
      </c>
      <c r="C142" t="s">
        <v>251</v>
      </c>
      <c r="D142">
        <v>47</v>
      </c>
      <c r="E142" s="2">
        <f t="shared" si="2"/>
        <v>0.53409090909090906</v>
      </c>
      <c r="F142" s="4" t="s">
        <v>300</v>
      </c>
      <c r="G142" t="s">
        <v>3725</v>
      </c>
      <c r="J142" s="4" t="s">
        <v>3013</v>
      </c>
    </row>
    <row r="143" spans="2:10" x14ac:dyDescent="0.55000000000000004">
      <c r="B143" t="s">
        <v>2911</v>
      </c>
      <c r="C143" t="s">
        <v>251</v>
      </c>
      <c r="D143">
        <v>48</v>
      </c>
      <c r="E143" s="2">
        <f t="shared" si="2"/>
        <v>0.54545454545454541</v>
      </c>
      <c r="F143" s="4" t="s">
        <v>410</v>
      </c>
      <c r="G143" t="s">
        <v>3725</v>
      </c>
      <c r="H143">
        <v>19</v>
      </c>
      <c r="I143" t="s">
        <v>2122</v>
      </c>
      <c r="J143" s="4" t="s">
        <v>2796</v>
      </c>
    </row>
    <row r="144" spans="2:10" x14ac:dyDescent="0.55000000000000004">
      <c r="B144" t="s">
        <v>2911</v>
      </c>
      <c r="C144" t="s">
        <v>251</v>
      </c>
      <c r="D144">
        <v>49</v>
      </c>
      <c r="E144" s="2">
        <f t="shared" si="2"/>
        <v>0.55681818181818177</v>
      </c>
      <c r="F144" s="4" t="s">
        <v>254</v>
      </c>
      <c r="G144" t="s">
        <v>3725</v>
      </c>
      <c r="J144" s="4" t="s">
        <v>3014</v>
      </c>
    </row>
    <row r="145" spans="2:10" x14ac:dyDescent="0.55000000000000004">
      <c r="B145" t="s">
        <v>2911</v>
      </c>
      <c r="C145" t="s">
        <v>251</v>
      </c>
      <c r="D145">
        <v>50</v>
      </c>
      <c r="E145" s="2">
        <f t="shared" si="2"/>
        <v>0.56818181818181823</v>
      </c>
      <c r="F145" s="4" t="s">
        <v>418</v>
      </c>
      <c r="G145" t="s">
        <v>3721</v>
      </c>
      <c r="H145">
        <v>20</v>
      </c>
      <c r="I145" t="s">
        <v>3728</v>
      </c>
      <c r="J145" s="4" t="s">
        <v>2797</v>
      </c>
    </row>
    <row r="146" spans="2:10" x14ac:dyDescent="0.55000000000000004">
      <c r="B146" s="5" t="s">
        <v>2911</v>
      </c>
      <c r="C146" s="5" t="s">
        <v>251</v>
      </c>
      <c r="D146" s="5">
        <v>51</v>
      </c>
      <c r="E146" s="6">
        <f t="shared" si="2"/>
        <v>0.57954545454545459</v>
      </c>
      <c r="F146" s="7" t="s">
        <v>484</v>
      </c>
      <c r="G146" s="5" t="s">
        <v>3725</v>
      </c>
      <c r="H146" s="5">
        <v>21</v>
      </c>
      <c r="I146" s="5" t="s">
        <v>2122</v>
      </c>
      <c r="J146" s="7" t="s">
        <v>3015</v>
      </c>
    </row>
    <row r="147" spans="2:10" x14ac:dyDescent="0.55000000000000004">
      <c r="B147" t="s">
        <v>2911</v>
      </c>
      <c r="C147" t="s">
        <v>251</v>
      </c>
      <c r="D147">
        <v>52</v>
      </c>
      <c r="E147" s="2">
        <f t="shared" si="2"/>
        <v>0.59090909090909094</v>
      </c>
      <c r="F147" s="4" t="s">
        <v>313</v>
      </c>
      <c r="G147" t="s">
        <v>3725</v>
      </c>
      <c r="H147">
        <v>22</v>
      </c>
      <c r="J147" s="4" t="s">
        <v>2799</v>
      </c>
    </row>
    <row r="148" spans="2:10" x14ac:dyDescent="0.55000000000000004">
      <c r="B148" t="s">
        <v>2911</v>
      </c>
      <c r="C148" t="s">
        <v>251</v>
      </c>
      <c r="D148">
        <v>53</v>
      </c>
      <c r="E148" s="2">
        <f t="shared" si="2"/>
        <v>0.60227272727272729</v>
      </c>
      <c r="F148" s="4" t="s">
        <v>1084</v>
      </c>
      <c r="G148" t="s">
        <v>3725</v>
      </c>
      <c r="H148">
        <v>23</v>
      </c>
      <c r="J148" s="4" t="s">
        <v>3016</v>
      </c>
    </row>
    <row r="149" spans="2:10" x14ac:dyDescent="0.55000000000000004">
      <c r="B149" t="s">
        <v>2911</v>
      </c>
      <c r="C149" t="s">
        <v>251</v>
      </c>
      <c r="D149">
        <v>54</v>
      </c>
      <c r="E149" s="2">
        <f t="shared" si="2"/>
        <v>0.61363636363636365</v>
      </c>
      <c r="F149" s="4" t="s">
        <v>313</v>
      </c>
      <c r="G149" t="s">
        <v>3725</v>
      </c>
      <c r="J149" s="4" t="s">
        <v>3017</v>
      </c>
    </row>
    <row r="150" spans="2:10" x14ac:dyDescent="0.55000000000000004">
      <c r="B150" t="s">
        <v>2911</v>
      </c>
      <c r="C150" t="s">
        <v>251</v>
      </c>
      <c r="D150">
        <v>55</v>
      </c>
      <c r="E150" s="2">
        <f t="shared" si="2"/>
        <v>0.625</v>
      </c>
      <c r="F150" s="4" t="s">
        <v>330</v>
      </c>
      <c r="G150" t="s">
        <v>3725</v>
      </c>
      <c r="J150" s="4" t="s">
        <v>3018</v>
      </c>
    </row>
    <row r="151" spans="2:10" x14ac:dyDescent="0.55000000000000004">
      <c r="B151" s="11" t="s">
        <v>2911</v>
      </c>
      <c r="C151" s="11" t="s">
        <v>251</v>
      </c>
      <c r="D151" s="11">
        <v>56</v>
      </c>
      <c r="E151" s="12">
        <f t="shared" si="2"/>
        <v>0.63636363636363635</v>
      </c>
      <c r="F151" s="13" t="s">
        <v>296</v>
      </c>
      <c r="G151" s="11" t="s">
        <v>3725</v>
      </c>
      <c r="H151" s="11">
        <v>24</v>
      </c>
      <c r="I151" s="11"/>
      <c r="J151" s="13" t="s">
        <v>2800</v>
      </c>
    </row>
    <row r="152" spans="2:10" x14ac:dyDescent="0.55000000000000004">
      <c r="B152" t="s">
        <v>2911</v>
      </c>
      <c r="C152" t="s">
        <v>251</v>
      </c>
      <c r="D152">
        <v>57</v>
      </c>
      <c r="E152" s="2">
        <f t="shared" si="2"/>
        <v>0.64772727272727271</v>
      </c>
      <c r="F152" s="4" t="s">
        <v>330</v>
      </c>
      <c r="G152" t="s">
        <v>3725</v>
      </c>
      <c r="J152" s="4" t="s">
        <v>3019</v>
      </c>
    </row>
    <row r="153" spans="2:10" x14ac:dyDescent="0.55000000000000004">
      <c r="B153" t="s">
        <v>2911</v>
      </c>
      <c r="C153" t="s">
        <v>251</v>
      </c>
      <c r="D153">
        <v>58</v>
      </c>
      <c r="E153" s="2">
        <f t="shared" si="2"/>
        <v>0.65909090909090906</v>
      </c>
      <c r="F153" s="4" t="s">
        <v>474</v>
      </c>
      <c r="G153" t="s">
        <v>3725</v>
      </c>
      <c r="H153">
        <v>25</v>
      </c>
      <c r="J153" s="4" t="s">
        <v>2801</v>
      </c>
    </row>
    <row r="154" spans="2:10" x14ac:dyDescent="0.55000000000000004">
      <c r="B154" s="8" t="s">
        <v>2911</v>
      </c>
      <c r="C154" s="8" t="s">
        <v>251</v>
      </c>
      <c r="D154" s="8">
        <v>59</v>
      </c>
      <c r="E154" s="9">
        <f t="shared" si="2"/>
        <v>0.67045454545454541</v>
      </c>
      <c r="F154" s="10" t="s">
        <v>310</v>
      </c>
      <c r="G154" s="8" t="s">
        <v>3726</v>
      </c>
      <c r="H154" s="8"/>
      <c r="I154" s="8"/>
      <c r="J154" s="10" t="s">
        <v>3020</v>
      </c>
    </row>
    <row r="155" spans="2:10" x14ac:dyDescent="0.55000000000000004">
      <c r="B155" t="s">
        <v>2911</v>
      </c>
      <c r="C155" t="s">
        <v>251</v>
      </c>
      <c r="D155">
        <v>60</v>
      </c>
      <c r="E155" s="2">
        <f t="shared" si="2"/>
        <v>0.68181818181818177</v>
      </c>
      <c r="F155" s="4" t="s">
        <v>252</v>
      </c>
      <c r="G155" t="s">
        <v>3725</v>
      </c>
      <c r="J155" s="4" t="s">
        <v>3021</v>
      </c>
    </row>
    <row r="156" spans="2:10" x14ac:dyDescent="0.55000000000000004">
      <c r="B156" t="s">
        <v>2911</v>
      </c>
      <c r="C156" t="s">
        <v>251</v>
      </c>
      <c r="D156">
        <v>61</v>
      </c>
      <c r="E156" s="2">
        <f t="shared" si="2"/>
        <v>0.69318181818181823</v>
      </c>
      <c r="F156" s="4" t="s">
        <v>264</v>
      </c>
      <c r="G156" t="s">
        <v>3725</v>
      </c>
      <c r="J156" s="4" t="s">
        <v>3022</v>
      </c>
    </row>
    <row r="157" spans="2:10" x14ac:dyDescent="0.55000000000000004">
      <c r="B157" t="s">
        <v>2911</v>
      </c>
      <c r="C157" t="s">
        <v>251</v>
      </c>
      <c r="D157">
        <v>62</v>
      </c>
      <c r="E157" s="2">
        <f t="shared" si="2"/>
        <v>0.70454545454545459</v>
      </c>
      <c r="F157" s="4" t="s">
        <v>1084</v>
      </c>
      <c r="G157" t="s">
        <v>3725</v>
      </c>
      <c r="J157" s="4" t="s">
        <v>3023</v>
      </c>
    </row>
    <row r="158" spans="2:10" x14ac:dyDescent="0.55000000000000004">
      <c r="B158" t="s">
        <v>2911</v>
      </c>
      <c r="C158" t="s">
        <v>251</v>
      </c>
      <c r="D158">
        <v>63</v>
      </c>
      <c r="E158" s="3">
        <f t="shared" si="2"/>
        <v>0.71590909090909094</v>
      </c>
      <c r="F158" s="4" t="s">
        <v>305</v>
      </c>
      <c r="G158" t="s">
        <v>3723</v>
      </c>
      <c r="H158">
        <v>26</v>
      </c>
      <c r="J158" s="4" t="s">
        <v>3024</v>
      </c>
    </row>
    <row r="159" spans="2:10" x14ac:dyDescent="0.55000000000000004">
      <c r="B159" t="s">
        <v>2911</v>
      </c>
      <c r="C159" t="s">
        <v>251</v>
      </c>
      <c r="D159">
        <v>64</v>
      </c>
      <c r="E159" s="2">
        <f t="shared" si="2"/>
        <v>0.72727272727272729</v>
      </c>
      <c r="F159" s="4" t="s">
        <v>326</v>
      </c>
      <c r="G159" t="s">
        <v>3725</v>
      </c>
      <c r="H159">
        <v>27</v>
      </c>
      <c r="J159" s="4" t="s">
        <v>2798</v>
      </c>
    </row>
    <row r="160" spans="2:10" x14ac:dyDescent="0.55000000000000004">
      <c r="B160" t="s">
        <v>2911</v>
      </c>
      <c r="C160" t="s">
        <v>251</v>
      </c>
      <c r="D160">
        <v>65</v>
      </c>
      <c r="E160" s="2">
        <f t="shared" si="2"/>
        <v>0.73863636363636365</v>
      </c>
      <c r="F160" s="4" t="s">
        <v>418</v>
      </c>
      <c r="G160" t="s">
        <v>3721</v>
      </c>
      <c r="J160" s="4" t="s">
        <v>3025</v>
      </c>
    </row>
    <row r="161" spans="2:10" x14ac:dyDescent="0.55000000000000004">
      <c r="B161" t="s">
        <v>2911</v>
      </c>
      <c r="C161" t="s">
        <v>251</v>
      </c>
      <c r="D161">
        <v>66</v>
      </c>
      <c r="E161" s="2">
        <f t="shared" ref="E161:E183" si="3">D161/88</f>
        <v>0.75</v>
      </c>
      <c r="F161" s="4" t="s">
        <v>262</v>
      </c>
      <c r="G161" t="s">
        <v>3723</v>
      </c>
      <c r="J161" s="4" t="s">
        <v>3026</v>
      </c>
    </row>
    <row r="162" spans="2:10" x14ac:dyDescent="0.55000000000000004">
      <c r="B162" t="s">
        <v>2911</v>
      </c>
      <c r="C162" t="s">
        <v>251</v>
      </c>
      <c r="D162">
        <v>67</v>
      </c>
      <c r="E162" s="2">
        <f t="shared" si="3"/>
        <v>0.76136363636363635</v>
      </c>
      <c r="F162" s="4" t="s">
        <v>291</v>
      </c>
      <c r="G162" t="s">
        <v>3722</v>
      </c>
      <c r="H162">
        <v>28</v>
      </c>
      <c r="J162" s="4" t="s">
        <v>3027</v>
      </c>
    </row>
    <row r="163" spans="2:10" x14ac:dyDescent="0.55000000000000004">
      <c r="B163" t="s">
        <v>2911</v>
      </c>
      <c r="C163" t="s">
        <v>251</v>
      </c>
      <c r="D163">
        <v>68</v>
      </c>
      <c r="E163" s="2">
        <f t="shared" si="3"/>
        <v>0.77272727272727271</v>
      </c>
      <c r="F163" s="4" t="s">
        <v>264</v>
      </c>
      <c r="G163" t="s">
        <v>3725</v>
      </c>
      <c r="J163" s="4" t="s">
        <v>3028</v>
      </c>
    </row>
    <row r="164" spans="2:10" x14ac:dyDescent="0.55000000000000004">
      <c r="B164" t="s">
        <v>2911</v>
      </c>
      <c r="C164" t="s">
        <v>251</v>
      </c>
      <c r="D164">
        <v>69</v>
      </c>
      <c r="E164" s="2">
        <f t="shared" si="3"/>
        <v>0.78409090909090906</v>
      </c>
      <c r="F164" s="4" t="s">
        <v>276</v>
      </c>
      <c r="G164" t="s">
        <v>3725</v>
      </c>
      <c r="J164" s="4" t="s">
        <v>3029</v>
      </c>
    </row>
    <row r="165" spans="2:10" x14ac:dyDescent="0.55000000000000004">
      <c r="B165" t="s">
        <v>2911</v>
      </c>
      <c r="C165" t="s">
        <v>251</v>
      </c>
      <c r="D165">
        <v>70</v>
      </c>
      <c r="E165" s="2">
        <f t="shared" si="3"/>
        <v>0.79545454545454541</v>
      </c>
      <c r="F165" s="4" t="s">
        <v>300</v>
      </c>
      <c r="G165" t="s">
        <v>3725</v>
      </c>
      <c r="J165" s="4" t="s">
        <v>3030</v>
      </c>
    </row>
    <row r="166" spans="2:10" x14ac:dyDescent="0.55000000000000004">
      <c r="B166" t="s">
        <v>2911</v>
      </c>
      <c r="C166" t="s">
        <v>251</v>
      </c>
      <c r="D166">
        <v>71</v>
      </c>
      <c r="E166" s="2">
        <f t="shared" si="3"/>
        <v>0.80681818181818177</v>
      </c>
      <c r="F166" s="4" t="s">
        <v>264</v>
      </c>
      <c r="G166" t="s">
        <v>3725</v>
      </c>
      <c r="J166" s="4" t="s">
        <v>3031</v>
      </c>
    </row>
    <row r="167" spans="2:10" x14ac:dyDescent="0.55000000000000004">
      <c r="B167" t="s">
        <v>2911</v>
      </c>
      <c r="C167" t="s">
        <v>251</v>
      </c>
      <c r="D167">
        <v>72</v>
      </c>
      <c r="E167" s="2">
        <f t="shared" si="3"/>
        <v>0.81818181818181823</v>
      </c>
      <c r="F167" s="4" t="s">
        <v>315</v>
      </c>
      <c r="G167" t="s">
        <v>3725</v>
      </c>
      <c r="J167" s="4" t="s">
        <v>3032</v>
      </c>
    </row>
    <row r="168" spans="2:10" x14ac:dyDescent="0.55000000000000004">
      <c r="B168" t="s">
        <v>2911</v>
      </c>
      <c r="C168" t="s">
        <v>251</v>
      </c>
      <c r="D168">
        <v>73</v>
      </c>
      <c r="E168" s="2">
        <f t="shared" si="3"/>
        <v>0.82954545454545459</v>
      </c>
      <c r="F168" s="4" t="s">
        <v>326</v>
      </c>
      <c r="G168" t="s">
        <v>3725</v>
      </c>
      <c r="J168" s="4" t="s">
        <v>3033</v>
      </c>
    </row>
    <row r="169" spans="2:10" x14ac:dyDescent="0.55000000000000004">
      <c r="B169" t="s">
        <v>2911</v>
      </c>
      <c r="C169" t="s">
        <v>251</v>
      </c>
      <c r="D169">
        <v>74</v>
      </c>
      <c r="E169" s="2">
        <f t="shared" si="3"/>
        <v>0.84090909090909094</v>
      </c>
      <c r="F169" s="4" t="s">
        <v>418</v>
      </c>
      <c r="G169" t="s">
        <v>3721</v>
      </c>
      <c r="J169" s="4" t="s">
        <v>3034</v>
      </c>
    </row>
    <row r="170" spans="2:10" x14ac:dyDescent="0.55000000000000004">
      <c r="B170" s="8" t="s">
        <v>2911</v>
      </c>
      <c r="C170" s="8" t="s">
        <v>251</v>
      </c>
      <c r="D170" s="8">
        <v>75</v>
      </c>
      <c r="E170" s="9">
        <f t="shared" si="3"/>
        <v>0.85227272727272729</v>
      </c>
      <c r="F170" s="10" t="s">
        <v>310</v>
      </c>
      <c r="G170" s="8" t="s">
        <v>3726</v>
      </c>
      <c r="H170" s="8"/>
      <c r="I170" s="8"/>
      <c r="J170" s="10" t="s">
        <v>3035</v>
      </c>
    </row>
    <row r="171" spans="2:10" x14ac:dyDescent="0.55000000000000004">
      <c r="B171" t="s">
        <v>2911</v>
      </c>
      <c r="C171" t="s">
        <v>251</v>
      </c>
      <c r="D171">
        <v>76</v>
      </c>
      <c r="E171" s="2">
        <f t="shared" si="3"/>
        <v>0.86363636363636365</v>
      </c>
      <c r="F171" s="4" t="s">
        <v>291</v>
      </c>
      <c r="G171" t="s">
        <v>3722</v>
      </c>
      <c r="J171" s="4" t="s">
        <v>3036</v>
      </c>
    </row>
    <row r="172" spans="2:10" x14ac:dyDescent="0.55000000000000004">
      <c r="B172" t="s">
        <v>2911</v>
      </c>
      <c r="C172" t="s">
        <v>251</v>
      </c>
      <c r="D172">
        <v>77</v>
      </c>
      <c r="E172" s="2">
        <f t="shared" si="3"/>
        <v>0.875</v>
      </c>
      <c r="F172" s="4" t="s">
        <v>348</v>
      </c>
      <c r="G172" t="s">
        <v>3725</v>
      </c>
      <c r="H172">
        <v>29</v>
      </c>
      <c r="J172" s="4" t="s">
        <v>3037</v>
      </c>
    </row>
    <row r="173" spans="2:10" x14ac:dyDescent="0.55000000000000004">
      <c r="B173" t="s">
        <v>2911</v>
      </c>
      <c r="C173" t="s">
        <v>251</v>
      </c>
      <c r="D173">
        <v>78</v>
      </c>
      <c r="E173" s="2">
        <f t="shared" si="3"/>
        <v>0.88636363636363635</v>
      </c>
      <c r="F173" s="4" t="s">
        <v>296</v>
      </c>
      <c r="G173" t="s">
        <v>3725</v>
      </c>
      <c r="J173" s="4" t="s">
        <v>3038</v>
      </c>
    </row>
    <row r="174" spans="2:10" x14ac:dyDescent="0.55000000000000004">
      <c r="B174" t="s">
        <v>2911</v>
      </c>
      <c r="C174" t="s">
        <v>251</v>
      </c>
      <c r="D174">
        <v>79</v>
      </c>
      <c r="E174" s="2">
        <f t="shared" si="3"/>
        <v>0.89772727272727271</v>
      </c>
      <c r="F174" s="4" t="s">
        <v>614</v>
      </c>
      <c r="G174" t="s">
        <v>3725</v>
      </c>
      <c r="H174">
        <v>30</v>
      </c>
      <c r="J174" s="4" t="s">
        <v>2802</v>
      </c>
    </row>
    <row r="175" spans="2:10" x14ac:dyDescent="0.55000000000000004">
      <c r="B175" t="s">
        <v>2911</v>
      </c>
      <c r="C175" t="s">
        <v>251</v>
      </c>
      <c r="D175">
        <v>80</v>
      </c>
      <c r="E175" s="2">
        <f t="shared" si="3"/>
        <v>0.90909090909090906</v>
      </c>
      <c r="F175" s="4" t="s">
        <v>418</v>
      </c>
      <c r="G175" t="s">
        <v>3721</v>
      </c>
      <c r="J175" s="4" t="s">
        <v>3039</v>
      </c>
    </row>
    <row r="176" spans="2:10" x14ac:dyDescent="0.55000000000000004">
      <c r="B176" t="s">
        <v>2911</v>
      </c>
      <c r="C176" t="s">
        <v>251</v>
      </c>
      <c r="D176">
        <v>81</v>
      </c>
      <c r="E176" s="2">
        <f t="shared" si="3"/>
        <v>0.92045454545454541</v>
      </c>
      <c r="F176" s="4" t="s">
        <v>348</v>
      </c>
      <c r="G176" t="s">
        <v>3725</v>
      </c>
      <c r="J176" s="4" t="s">
        <v>3040</v>
      </c>
    </row>
    <row r="177" spans="2:10" x14ac:dyDescent="0.55000000000000004">
      <c r="B177" t="s">
        <v>2911</v>
      </c>
      <c r="C177" t="s">
        <v>251</v>
      </c>
      <c r="D177">
        <v>82</v>
      </c>
      <c r="E177" s="2">
        <f t="shared" si="3"/>
        <v>0.93181818181818177</v>
      </c>
      <c r="F177" s="4" t="s">
        <v>262</v>
      </c>
      <c r="G177" t="s">
        <v>3723</v>
      </c>
      <c r="J177" s="4" t="s">
        <v>3041</v>
      </c>
    </row>
    <row r="178" spans="2:10" x14ac:dyDescent="0.55000000000000004">
      <c r="B178" t="s">
        <v>2911</v>
      </c>
      <c r="C178" t="s">
        <v>251</v>
      </c>
      <c r="D178">
        <v>83</v>
      </c>
      <c r="E178" s="2">
        <f t="shared" si="3"/>
        <v>0.94318181818181823</v>
      </c>
      <c r="F178" s="4" t="s">
        <v>284</v>
      </c>
      <c r="G178" t="s">
        <v>3721</v>
      </c>
      <c r="J178" s="4" t="s">
        <v>3042</v>
      </c>
    </row>
    <row r="179" spans="2:10" x14ac:dyDescent="0.55000000000000004">
      <c r="B179" t="s">
        <v>2911</v>
      </c>
      <c r="C179" t="s">
        <v>251</v>
      </c>
      <c r="D179">
        <v>84</v>
      </c>
      <c r="E179" s="2">
        <f t="shared" si="3"/>
        <v>0.95454545454545459</v>
      </c>
      <c r="F179" s="4" t="s">
        <v>315</v>
      </c>
      <c r="G179" t="s">
        <v>3725</v>
      </c>
      <c r="J179" s="4" t="s">
        <v>3043</v>
      </c>
    </row>
    <row r="180" spans="2:10" x14ac:dyDescent="0.55000000000000004">
      <c r="B180" s="8" t="s">
        <v>2911</v>
      </c>
      <c r="C180" s="8" t="s">
        <v>251</v>
      </c>
      <c r="D180" s="8">
        <v>85</v>
      </c>
      <c r="E180" s="9">
        <f t="shared" si="3"/>
        <v>0.96590909090909094</v>
      </c>
      <c r="F180" s="10" t="s">
        <v>310</v>
      </c>
      <c r="G180" s="8" t="s">
        <v>3726</v>
      </c>
      <c r="H180" s="8"/>
      <c r="I180" s="8"/>
      <c r="J180" s="10" t="s">
        <v>3044</v>
      </c>
    </row>
    <row r="181" spans="2:10" x14ac:dyDescent="0.55000000000000004">
      <c r="B181" t="s">
        <v>2911</v>
      </c>
      <c r="C181" t="s">
        <v>251</v>
      </c>
      <c r="D181">
        <v>86</v>
      </c>
      <c r="E181" s="2">
        <f t="shared" si="3"/>
        <v>0.97727272727272729</v>
      </c>
      <c r="F181" s="4" t="s">
        <v>307</v>
      </c>
      <c r="G181" t="s">
        <v>3725</v>
      </c>
      <c r="H181">
        <v>31</v>
      </c>
      <c r="J181" s="4" t="s">
        <v>3045</v>
      </c>
    </row>
    <row r="182" spans="2:10" x14ac:dyDescent="0.55000000000000004">
      <c r="B182" t="s">
        <v>2911</v>
      </c>
      <c r="C182" t="s">
        <v>251</v>
      </c>
      <c r="D182">
        <v>87</v>
      </c>
      <c r="E182" s="2">
        <f t="shared" si="3"/>
        <v>0.98863636363636365</v>
      </c>
      <c r="F182" s="4" t="s">
        <v>504</v>
      </c>
      <c r="G182" t="s">
        <v>3721</v>
      </c>
      <c r="H182">
        <v>32</v>
      </c>
      <c r="I182" t="s">
        <v>3721</v>
      </c>
      <c r="J182" s="4" t="s">
        <v>3046</v>
      </c>
    </row>
    <row r="183" spans="2:10" x14ac:dyDescent="0.55000000000000004">
      <c r="B183" t="s">
        <v>2911</v>
      </c>
      <c r="C183" t="s">
        <v>251</v>
      </c>
      <c r="D183">
        <v>88</v>
      </c>
      <c r="E183" s="2">
        <f t="shared" si="3"/>
        <v>1</v>
      </c>
      <c r="F183" s="4" t="s">
        <v>453</v>
      </c>
      <c r="G183" t="s">
        <v>3726</v>
      </c>
      <c r="H183">
        <v>33</v>
      </c>
      <c r="J183" s="4" t="s">
        <v>3047</v>
      </c>
    </row>
    <row r="184" spans="2:10" x14ac:dyDescent="0.55000000000000004">
      <c r="B184" t="s">
        <v>2911</v>
      </c>
      <c r="C184" t="s">
        <v>166</v>
      </c>
      <c r="D184">
        <v>1</v>
      </c>
      <c r="E184" s="2">
        <f>D184/84</f>
        <v>1.1904761904761904E-2</v>
      </c>
      <c r="F184" s="4" t="s">
        <v>471</v>
      </c>
      <c r="G184" t="s">
        <v>3726</v>
      </c>
      <c r="H184">
        <v>1</v>
      </c>
      <c r="I184" t="s">
        <v>2121</v>
      </c>
      <c r="J184" s="4" t="s">
        <v>2805</v>
      </c>
    </row>
    <row r="185" spans="2:10" x14ac:dyDescent="0.55000000000000004">
      <c r="B185" t="s">
        <v>2911</v>
      </c>
      <c r="C185" t="s">
        <v>166</v>
      </c>
      <c r="D185">
        <v>2</v>
      </c>
      <c r="E185" s="2">
        <f t="shared" ref="E185:E248" si="4">D185/84</f>
        <v>2.3809523809523808E-2</v>
      </c>
      <c r="F185" s="4" t="s">
        <v>484</v>
      </c>
      <c r="G185" t="s">
        <v>3725</v>
      </c>
      <c r="H185">
        <v>2</v>
      </c>
      <c r="I185" t="s">
        <v>2121</v>
      </c>
      <c r="J185" s="4" t="s">
        <v>2819</v>
      </c>
    </row>
    <row r="186" spans="2:10" x14ac:dyDescent="0.55000000000000004">
      <c r="B186" t="s">
        <v>2911</v>
      </c>
      <c r="C186" t="s">
        <v>166</v>
      </c>
      <c r="D186">
        <v>3</v>
      </c>
      <c r="E186" s="2">
        <f t="shared" si="4"/>
        <v>3.5714285714285712E-2</v>
      </c>
      <c r="F186" s="4" t="s">
        <v>252</v>
      </c>
      <c r="G186" t="s">
        <v>3725</v>
      </c>
      <c r="H186">
        <v>3</v>
      </c>
      <c r="I186" t="s">
        <v>2121</v>
      </c>
      <c r="J186" s="4" t="s">
        <v>2803</v>
      </c>
    </row>
    <row r="187" spans="2:10" x14ac:dyDescent="0.55000000000000004">
      <c r="B187" t="s">
        <v>2911</v>
      </c>
      <c r="C187" t="s">
        <v>166</v>
      </c>
      <c r="D187">
        <v>4</v>
      </c>
      <c r="E187" s="2">
        <f t="shared" si="4"/>
        <v>4.7619047619047616E-2</v>
      </c>
      <c r="F187" s="4" t="s">
        <v>614</v>
      </c>
      <c r="G187" t="s">
        <v>3725</v>
      </c>
      <c r="H187">
        <v>4</v>
      </c>
      <c r="I187" t="s">
        <v>2121</v>
      </c>
      <c r="J187" s="4" t="s">
        <v>2809</v>
      </c>
    </row>
    <row r="188" spans="2:10" x14ac:dyDescent="0.55000000000000004">
      <c r="B188" t="s">
        <v>2911</v>
      </c>
      <c r="C188" t="s">
        <v>166</v>
      </c>
      <c r="D188">
        <v>5</v>
      </c>
      <c r="E188" s="2">
        <f t="shared" si="4"/>
        <v>5.9523809523809521E-2</v>
      </c>
      <c r="F188" s="4" t="s">
        <v>274</v>
      </c>
      <c r="G188" t="s">
        <v>3725</v>
      </c>
      <c r="H188">
        <v>5</v>
      </c>
      <c r="I188" t="s">
        <v>2121</v>
      </c>
      <c r="J188" s="4" t="s">
        <v>3048</v>
      </c>
    </row>
    <row r="189" spans="2:10" x14ac:dyDescent="0.55000000000000004">
      <c r="B189" t="s">
        <v>2911</v>
      </c>
      <c r="C189" t="s">
        <v>166</v>
      </c>
      <c r="D189">
        <v>6</v>
      </c>
      <c r="E189" s="2">
        <f t="shared" si="4"/>
        <v>7.1428571428571425E-2</v>
      </c>
      <c r="F189" s="4" t="s">
        <v>410</v>
      </c>
      <c r="G189" t="s">
        <v>3725</v>
      </c>
      <c r="H189">
        <v>6</v>
      </c>
      <c r="I189" t="s">
        <v>2121</v>
      </c>
      <c r="J189" s="4" t="s">
        <v>2811</v>
      </c>
    </row>
    <row r="190" spans="2:10" x14ac:dyDescent="0.55000000000000004">
      <c r="B190" t="s">
        <v>2911</v>
      </c>
      <c r="C190" t="s">
        <v>166</v>
      </c>
      <c r="D190">
        <v>7</v>
      </c>
      <c r="E190" s="2">
        <f t="shared" si="4"/>
        <v>8.3333333333333329E-2</v>
      </c>
      <c r="F190" s="4" t="s">
        <v>1088</v>
      </c>
      <c r="G190" t="s">
        <v>3726</v>
      </c>
      <c r="H190">
        <v>7</v>
      </c>
      <c r="I190" t="s">
        <v>2121</v>
      </c>
      <c r="J190" s="4" t="s">
        <v>3049</v>
      </c>
    </row>
    <row r="191" spans="2:10" x14ac:dyDescent="0.55000000000000004">
      <c r="B191" t="s">
        <v>2911</v>
      </c>
      <c r="C191" t="s">
        <v>166</v>
      </c>
      <c r="D191">
        <v>8</v>
      </c>
      <c r="E191" s="2">
        <f t="shared" si="4"/>
        <v>9.5238095238095233E-2</v>
      </c>
      <c r="F191" s="4" t="s">
        <v>269</v>
      </c>
      <c r="G191" t="s">
        <v>3725</v>
      </c>
      <c r="H191">
        <v>8</v>
      </c>
      <c r="I191" t="s">
        <v>2121</v>
      </c>
      <c r="J191" s="4" t="s">
        <v>2812</v>
      </c>
    </row>
    <row r="192" spans="2:10" x14ac:dyDescent="0.55000000000000004">
      <c r="B192" t="s">
        <v>2911</v>
      </c>
      <c r="C192" t="s">
        <v>166</v>
      </c>
      <c r="D192">
        <v>9</v>
      </c>
      <c r="E192" s="2">
        <f t="shared" si="4"/>
        <v>0.10714285714285714</v>
      </c>
      <c r="F192" s="4" t="s">
        <v>291</v>
      </c>
      <c r="G192" t="s">
        <v>3722</v>
      </c>
      <c r="H192">
        <v>9</v>
      </c>
      <c r="I192" t="s">
        <v>3722</v>
      </c>
      <c r="J192" s="4" t="s">
        <v>2807</v>
      </c>
    </row>
    <row r="193" spans="2:10" x14ac:dyDescent="0.55000000000000004">
      <c r="B193" t="s">
        <v>2911</v>
      </c>
      <c r="C193" t="s">
        <v>166</v>
      </c>
      <c r="D193">
        <v>10</v>
      </c>
      <c r="E193" s="2">
        <f t="shared" si="4"/>
        <v>0.11904761904761904</v>
      </c>
      <c r="F193" s="4" t="s">
        <v>252</v>
      </c>
      <c r="G193" t="s">
        <v>3725</v>
      </c>
      <c r="J193" s="4" t="s">
        <v>3050</v>
      </c>
    </row>
    <row r="194" spans="2:10" x14ac:dyDescent="0.55000000000000004">
      <c r="B194" t="s">
        <v>2911</v>
      </c>
      <c r="C194" t="s">
        <v>166</v>
      </c>
      <c r="D194">
        <v>11</v>
      </c>
      <c r="E194" s="2">
        <f t="shared" si="4"/>
        <v>0.13095238095238096</v>
      </c>
      <c r="F194" s="4" t="s">
        <v>256</v>
      </c>
      <c r="G194" t="s">
        <v>3725</v>
      </c>
      <c r="H194">
        <v>10</v>
      </c>
      <c r="I194" t="s">
        <v>3725</v>
      </c>
      <c r="J194" s="4" t="s">
        <v>2808</v>
      </c>
    </row>
    <row r="195" spans="2:10" x14ac:dyDescent="0.55000000000000004">
      <c r="B195" t="s">
        <v>2911</v>
      </c>
      <c r="C195" t="s">
        <v>166</v>
      </c>
      <c r="D195">
        <v>12</v>
      </c>
      <c r="E195" s="2">
        <f t="shared" si="4"/>
        <v>0.14285714285714285</v>
      </c>
      <c r="F195" s="4" t="s">
        <v>264</v>
      </c>
      <c r="G195" t="s">
        <v>3725</v>
      </c>
      <c r="H195">
        <v>11</v>
      </c>
      <c r="I195" t="s">
        <v>2122</v>
      </c>
      <c r="J195" s="4" t="s">
        <v>2804</v>
      </c>
    </row>
    <row r="196" spans="2:10" x14ac:dyDescent="0.55000000000000004">
      <c r="B196" t="s">
        <v>2911</v>
      </c>
      <c r="C196" t="s">
        <v>166</v>
      </c>
      <c r="D196">
        <v>13</v>
      </c>
      <c r="E196" s="2">
        <f t="shared" si="4"/>
        <v>0.15476190476190477</v>
      </c>
      <c r="F196" s="4" t="s">
        <v>274</v>
      </c>
      <c r="G196" t="s">
        <v>3725</v>
      </c>
      <c r="J196" s="4" t="s">
        <v>2806</v>
      </c>
    </row>
    <row r="197" spans="2:10" x14ac:dyDescent="0.55000000000000004">
      <c r="B197" t="s">
        <v>2911</v>
      </c>
      <c r="C197" t="s">
        <v>166</v>
      </c>
      <c r="D197">
        <v>14</v>
      </c>
      <c r="E197" s="2">
        <f t="shared" si="4"/>
        <v>0.16666666666666666</v>
      </c>
      <c r="F197" s="4" t="s">
        <v>300</v>
      </c>
      <c r="G197" t="s">
        <v>3725</v>
      </c>
      <c r="H197">
        <v>12</v>
      </c>
      <c r="I197" t="s">
        <v>2122</v>
      </c>
      <c r="J197" s="4" t="s">
        <v>2810</v>
      </c>
    </row>
    <row r="198" spans="2:10" x14ac:dyDescent="0.55000000000000004">
      <c r="B198" t="s">
        <v>2911</v>
      </c>
      <c r="C198" t="s">
        <v>166</v>
      </c>
      <c r="D198">
        <v>15</v>
      </c>
      <c r="E198" s="2">
        <f t="shared" si="4"/>
        <v>0.17857142857142858</v>
      </c>
      <c r="F198" s="4" t="s">
        <v>252</v>
      </c>
      <c r="G198" t="s">
        <v>3725</v>
      </c>
      <c r="J198" s="4" t="s">
        <v>3051</v>
      </c>
    </row>
    <row r="199" spans="2:10" x14ac:dyDescent="0.55000000000000004">
      <c r="B199" t="s">
        <v>2911</v>
      </c>
      <c r="C199" t="s">
        <v>166</v>
      </c>
      <c r="D199">
        <v>16</v>
      </c>
      <c r="E199" s="2">
        <f t="shared" si="4"/>
        <v>0.19047619047619047</v>
      </c>
      <c r="F199" s="4" t="s">
        <v>258</v>
      </c>
      <c r="G199" t="s">
        <v>3725</v>
      </c>
      <c r="H199">
        <v>13</v>
      </c>
      <c r="I199" t="s">
        <v>2122</v>
      </c>
      <c r="J199" s="4" t="s">
        <v>3052</v>
      </c>
    </row>
    <row r="200" spans="2:10" x14ac:dyDescent="0.55000000000000004">
      <c r="B200" t="s">
        <v>2911</v>
      </c>
      <c r="C200" t="s">
        <v>166</v>
      </c>
      <c r="D200">
        <v>17</v>
      </c>
      <c r="E200" s="2">
        <f t="shared" si="4"/>
        <v>0.20238095238095238</v>
      </c>
      <c r="F200" s="4" t="s">
        <v>1088</v>
      </c>
      <c r="G200" t="s">
        <v>3726</v>
      </c>
      <c r="J200" s="4" t="s">
        <v>2814</v>
      </c>
    </row>
    <row r="201" spans="2:10" x14ac:dyDescent="0.55000000000000004">
      <c r="B201" t="s">
        <v>2911</v>
      </c>
      <c r="C201" t="s">
        <v>166</v>
      </c>
      <c r="D201">
        <v>18</v>
      </c>
      <c r="E201" s="2">
        <f t="shared" si="4"/>
        <v>0.21428571428571427</v>
      </c>
      <c r="F201" s="4" t="s">
        <v>300</v>
      </c>
      <c r="G201" t="s">
        <v>3725</v>
      </c>
      <c r="J201" s="4" t="s">
        <v>3053</v>
      </c>
    </row>
    <row r="202" spans="2:10" x14ac:dyDescent="0.55000000000000004">
      <c r="B202" t="s">
        <v>2911</v>
      </c>
      <c r="C202" t="s">
        <v>166</v>
      </c>
      <c r="D202">
        <v>19</v>
      </c>
      <c r="E202" s="2">
        <f t="shared" si="4"/>
        <v>0.22619047619047619</v>
      </c>
      <c r="F202" s="4" t="s">
        <v>326</v>
      </c>
      <c r="G202" t="s">
        <v>3725</v>
      </c>
      <c r="H202">
        <v>14</v>
      </c>
      <c r="I202" t="s">
        <v>2122</v>
      </c>
      <c r="J202" s="4" t="s">
        <v>2813</v>
      </c>
    </row>
    <row r="203" spans="2:10" x14ac:dyDescent="0.55000000000000004">
      <c r="B203" t="s">
        <v>2911</v>
      </c>
      <c r="C203" t="s">
        <v>166</v>
      </c>
      <c r="D203">
        <v>20</v>
      </c>
      <c r="E203" s="2">
        <f t="shared" si="4"/>
        <v>0.23809523809523808</v>
      </c>
      <c r="F203" s="4" t="s">
        <v>418</v>
      </c>
      <c r="G203" t="s">
        <v>3721</v>
      </c>
      <c r="H203">
        <v>15</v>
      </c>
      <c r="I203" t="s">
        <v>3728</v>
      </c>
      <c r="J203" s="4" t="s">
        <v>3054</v>
      </c>
    </row>
    <row r="204" spans="2:10" x14ac:dyDescent="0.55000000000000004">
      <c r="B204" t="s">
        <v>2911</v>
      </c>
      <c r="C204" t="s">
        <v>166</v>
      </c>
      <c r="D204">
        <v>21</v>
      </c>
      <c r="E204" s="2">
        <f t="shared" si="4"/>
        <v>0.25</v>
      </c>
      <c r="F204" s="4" t="s">
        <v>258</v>
      </c>
      <c r="G204" t="s">
        <v>3725</v>
      </c>
      <c r="J204" s="4" t="s">
        <v>3055</v>
      </c>
    </row>
    <row r="205" spans="2:10" x14ac:dyDescent="0.55000000000000004">
      <c r="B205" t="s">
        <v>2911</v>
      </c>
      <c r="C205" t="s">
        <v>166</v>
      </c>
      <c r="D205">
        <v>22</v>
      </c>
      <c r="E205" s="2">
        <f t="shared" si="4"/>
        <v>0.26190476190476192</v>
      </c>
      <c r="F205" s="4" t="s">
        <v>256</v>
      </c>
      <c r="G205" t="s">
        <v>3725</v>
      </c>
      <c r="J205" s="4" t="s">
        <v>3056</v>
      </c>
    </row>
    <row r="206" spans="2:10" x14ac:dyDescent="0.55000000000000004">
      <c r="B206" t="s">
        <v>2911</v>
      </c>
      <c r="C206" t="s">
        <v>166</v>
      </c>
      <c r="D206">
        <v>23</v>
      </c>
      <c r="E206" s="2">
        <f t="shared" si="4"/>
        <v>0.27380952380952384</v>
      </c>
      <c r="F206" s="4" t="s">
        <v>418</v>
      </c>
      <c r="G206" t="s">
        <v>3721</v>
      </c>
      <c r="J206" s="4" t="s">
        <v>3057</v>
      </c>
    </row>
    <row r="207" spans="2:10" x14ac:dyDescent="0.55000000000000004">
      <c r="B207" t="s">
        <v>2911</v>
      </c>
      <c r="C207" t="s">
        <v>166</v>
      </c>
      <c r="D207">
        <v>24</v>
      </c>
      <c r="E207" s="2">
        <f t="shared" si="4"/>
        <v>0.2857142857142857</v>
      </c>
      <c r="F207" s="4" t="s">
        <v>276</v>
      </c>
      <c r="G207" t="s">
        <v>3725</v>
      </c>
      <c r="H207">
        <v>16</v>
      </c>
      <c r="I207" t="s">
        <v>2122</v>
      </c>
      <c r="J207" s="4" t="s">
        <v>3058</v>
      </c>
    </row>
    <row r="208" spans="2:10" x14ac:dyDescent="0.55000000000000004">
      <c r="B208" t="s">
        <v>2911</v>
      </c>
      <c r="C208" t="s">
        <v>166</v>
      </c>
      <c r="D208">
        <v>25</v>
      </c>
      <c r="E208" s="2">
        <f t="shared" si="4"/>
        <v>0.29761904761904762</v>
      </c>
      <c r="F208" s="4" t="s">
        <v>252</v>
      </c>
      <c r="G208" t="s">
        <v>3725</v>
      </c>
      <c r="J208" s="4" t="s">
        <v>3059</v>
      </c>
    </row>
    <row r="209" spans="2:10" x14ac:dyDescent="0.55000000000000004">
      <c r="B209" t="s">
        <v>2911</v>
      </c>
      <c r="C209" t="s">
        <v>166</v>
      </c>
      <c r="D209">
        <v>26</v>
      </c>
      <c r="E209" s="2">
        <f t="shared" si="4"/>
        <v>0.30952380952380953</v>
      </c>
      <c r="F209" s="4" t="s">
        <v>418</v>
      </c>
      <c r="G209" t="s">
        <v>3721</v>
      </c>
      <c r="J209" s="4" t="s">
        <v>2818</v>
      </c>
    </row>
    <row r="210" spans="2:10" x14ac:dyDescent="0.55000000000000004">
      <c r="B210" t="s">
        <v>2911</v>
      </c>
      <c r="C210" t="s">
        <v>166</v>
      </c>
      <c r="D210">
        <v>27</v>
      </c>
      <c r="E210" s="2">
        <f t="shared" si="4"/>
        <v>0.32142857142857145</v>
      </c>
      <c r="F210" s="4" t="s">
        <v>1090</v>
      </c>
      <c r="G210" s="4" t="s">
        <v>3721</v>
      </c>
      <c r="H210">
        <v>17</v>
      </c>
      <c r="I210" t="s">
        <v>3721</v>
      </c>
      <c r="J210" s="4" t="s">
        <v>2341</v>
      </c>
    </row>
    <row r="211" spans="2:10" x14ac:dyDescent="0.55000000000000004">
      <c r="B211" t="s">
        <v>2911</v>
      </c>
      <c r="C211" t="s">
        <v>166</v>
      </c>
      <c r="D211">
        <v>28</v>
      </c>
      <c r="E211" s="2">
        <f t="shared" si="4"/>
        <v>0.33333333333333331</v>
      </c>
      <c r="F211" s="4" t="s">
        <v>262</v>
      </c>
      <c r="G211" t="s">
        <v>3723</v>
      </c>
      <c r="H211">
        <v>18</v>
      </c>
      <c r="I211" t="s">
        <v>3723</v>
      </c>
      <c r="J211" s="4" t="s">
        <v>3060</v>
      </c>
    </row>
    <row r="212" spans="2:10" x14ac:dyDescent="0.55000000000000004">
      <c r="B212" t="s">
        <v>2911</v>
      </c>
      <c r="C212" t="s">
        <v>166</v>
      </c>
      <c r="D212">
        <v>29</v>
      </c>
      <c r="E212" s="2">
        <f t="shared" si="4"/>
        <v>0.34523809523809523</v>
      </c>
      <c r="F212" s="4" t="s">
        <v>348</v>
      </c>
      <c r="G212" t="s">
        <v>3725</v>
      </c>
      <c r="H212">
        <v>19</v>
      </c>
      <c r="J212" s="4" t="s">
        <v>2817</v>
      </c>
    </row>
    <row r="213" spans="2:10" x14ac:dyDescent="0.55000000000000004">
      <c r="B213" t="s">
        <v>2911</v>
      </c>
      <c r="C213" t="s">
        <v>166</v>
      </c>
      <c r="D213">
        <v>30</v>
      </c>
      <c r="E213" s="2">
        <f t="shared" si="4"/>
        <v>0.35714285714285715</v>
      </c>
      <c r="F213" s="4" t="s">
        <v>258</v>
      </c>
      <c r="G213" t="s">
        <v>3725</v>
      </c>
      <c r="J213" s="4" t="s">
        <v>3061</v>
      </c>
    </row>
    <row r="214" spans="2:10" x14ac:dyDescent="0.55000000000000004">
      <c r="B214" t="s">
        <v>2911</v>
      </c>
      <c r="C214" t="s">
        <v>166</v>
      </c>
      <c r="D214">
        <v>31</v>
      </c>
      <c r="E214" s="2">
        <f t="shared" si="4"/>
        <v>0.36904761904761907</v>
      </c>
      <c r="F214" s="4" t="s">
        <v>254</v>
      </c>
      <c r="G214" t="s">
        <v>3725</v>
      </c>
      <c r="H214">
        <v>20</v>
      </c>
      <c r="J214" s="4" t="s">
        <v>2815</v>
      </c>
    </row>
    <row r="215" spans="2:10" x14ac:dyDescent="0.55000000000000004">
      <c r="B215" t="s">
        <v>2911</v>
      </c>
      <c r="C215" t="s">
        <v>166</v>
      </c>
      <c r="D215">
        <v>32</v>
      </c>
      <c r="E215" s="2">
        <f t="shared" si="4"/>
        <v>0.38095238095238093</v>
      </c>
      <c r="F215" s="4" t="s">
        <v>300</v>
      </c>
      <c r="G215" t="s">
        <v>3725</v>
      </c>
      <c r="J215" s="4" t="s">
        <v>3062</v>
      </c>
    </row>
    <row r="216" spans="2:10" x14ac:dyDescent="0.55000000000000004">
      <c r="B216" t="s">
        <v>2911</v>
      </c>
      <c r="C216" t="s">
        <v>166</v>
      </c>
      <c r="D216">
        <v>33</v>
      </c>
      <c r="E216" s="2">
        <f t="shared" si="4"/>
        <v>0.39285714285714285</v>
      </c>
      <c r="F216" s="4" t="s">
        <v>254</v>
      </c>
      <c r="G216" t="s">
        <v>3725</v>
      </c>
      <c r="J216" s="4" t="s">
        <v>3063</v>
      </c>
    </row>
    <row r="217" spans="2:10" x14ac:dyDescent="0.55000000000000004">
      <c r="B217" t="s">
        <v>2911</v>
      </c>
      <c r="C217" t="s">
        <v>166</v>
      </c>
      <c r="D217">
        <v>34</v>
      </c>
      <c r="E217" s="2">
        <f t="shared" si="4"/>
        <v>0.40476190476190477</v>
      </c>
      <c r="F217" s="4" t="s">
        <v>276</v>
      </c>
      <c r="G217" t="s">
        <v>3725</v>
      </c>
      <c r="J217" s="4" t="s">
        <v>3064</v>
      </c>
    </row>
    <row r="218" spans="2:10" x14ac:dyDescent="0.55000000000000004">
      <c r="B218" t="s">
        <v>2911</v>
      </c>
      <c r="C218" t="s">
        <v>166</v>
      </c>
      <c r="D218">
        <v>35</v>
      </c>
      <c r="E218" s="2">
        <f t="shared" si="4"/>
        <v>0.41666666666666669</v>
      </c>
      <c r="F218" s="4" t="s">
        <v>418</v>
      </c>
      <c r="G218" t="s">
        <v>3721</v>
      </c>
      <c r="J218" s="4" t="s">
        <v>3065</v>
      </c>
    </row>
    <row r="219" spans="2:10" x14ac:dyDescent="0.55000000000000004">
      <c r="B219" t="s">
        <v>2911</v>
      </c>
      <c r="C219" t="s">
        <v>166</v>
      </c>
      <c r="D219">
        <v>36</v>
      </c>
      <c r="E219" s="2">
        <f t="shared" si="4"/>
        <v>0.42857142857142855</v>
      </c>
      <c r="F219" s="4" t="s">
        <v>252</v>
      </c>
      <c r="G219" t="s">
        <v>3725</v>
      </c>
      <c r="J219" s="4" t="s">
        <v>3066</v>
      </c>
    </row>
    <row r="220" spans="2:10" x14ac:dyDescent="0.55000000000000004">
      <c r="B220" t="s">
        <v>2911</v>
      </c>
      <c r="C220" t="s">
        <v>166</v>
      </c>
      <c r="D220">
        <v>37</v>
      </c>
      <c r="E220" s="2">
        <f t="shared" si="4"/>
        <v>0.44047619047619047</v>
      </c>
      <c r="F220" s="4" t="s">
        <v>274</v>
      </c>
      <c r="G220" t="s">
        <v>3725</v>
      </c>
      <c r="J220" s="4" t="s">
        <v>3067</v>
      </c>
    </row>
    <row r="221" spans="2:10" x14ac:dyDescent="0.55000000000000004">
      <c r="B221" t="s">
        <v>2911</v>
      </c>
      <c r="C221" t="s">
        <v>166</v>
      </c>
      <c r="D221">
        <v>38</v>
      </c>
      <c r="E221" s="2">
        <f t="shared" si="4"/>
        <v>0.45238095238095238</v>
      </c>
      <c r="F221" s="4" t="s">
        <v>291</v>
      </c>
      <c r="G221" t="s">
        <v>3722</v>
      </c>
      <c r="J221" s="4" t="s">
        <v>3068</v>
      </c>
    </row>
    <row r="222" spans="2:10" x14ac:dyDescent="0.55000000000000004">
      <c r="B222" t="s">
        <v>2911</v>
      </c>
      <c r="C222" t="s">
        <v>166</v>
      </c>
      <c r="D222">
        <v>39</v>
      </c>
      <c r="E222" s="2">
        <f t="shared" si="4"/>
        <v>0.4642857142857143</v>
      </c>
      <c r="F222" s="4" t="s">
        <v>330</v>
      </c>
      <c r="G222" t="s">
        <v>3725</v>
      </c>
      <c r="H222">
        <v>21</v>
      </c>
      <c r="J222" s="4" t="s">
        <v>3069</v>
      </c>
    </row>
    <row r="223" spans="2:10" x14ac:dyDescent="0.55000000000000004">
      <c r="B223" t="s">
        <v>2911</v>
      </c>
      <c r="C223" t="s">
        <v>166</v>
      </c>
      <c r="D223">
        <v>40</v>
      </c>
      <c r="E223" s="2">
        <f t="shared" si="4"/>
        <v>0.47619047619047616</v>
      </c>
      <c r="F223" s="4" t="s">
        <v>2715</v>
      </c>
      <c r="G223" t="s">
        <v>3727</v>
      </c>
      <c r="H223">
        <v>22</v>
      </c>
      <c r="I223" t="s">
        <v>3765</v>
      </c>
      <c r="J223" s="4" t="s">
        <v>3070</v>
      </c>
    </row>
    <row r="224" spans="2:10" x14ac:dyDescent="0.55000000000000004">
      <c r="B224" t="s">
        <v>2911</v>
      </c>
      <c r="C224" t="s">
        <v>166</v>
      </c>
      <c r="D224">
        <v>41</v>
      </c>
      <c r="E224" s="2">
        <f t="shared" si="4"/>
        <v>0.48809523809523808</v>
      </c>
      <c r="F224" s="4" t="s">
        <v>1130</v>
      </c>
      <c r="G224" t="s">
        <v>3721</v>
      </c>
      <c r="H224">
        <v>23</v>
      </c>
      <c r="J224" s="4" t="s">
        <v>3071</v>
      </c>
    </row>
    <row r="225" spans="2:10" x14ac:dyDescent="0.55000000000000004">
      <c r="B225" t="s">
        <v>2911</v>
      </c>
      <c r="C225" t="s">
        <v>166</v>
      </c>
      <c r="D225">
        <v>42</v>
      </c>
      <c r="E225" s="2">
        <f t="shared" si="4"/>
        <v>0.5</v>
      </c>
      <c r="F225" s="4" t="s">
        <v>276</v>
      </c>
      <c r="G225" t="s">
        <v>3725</v>
      </c>
      <c r="J225" s="4" t="s">
        <v>3072</v>
      </c>
    </row>
    <row r="226" spans="2:10" x14ac:dyDescent="0.55000000000000004">
      <c r="B226" t="s">
        <v>2911</v>
      </c>
      <c r="C226" t="s">
        <v>166</v>
      </c>
      <c r="D226">
        <v>43</v>
      </c>
      <c r="E226" s="2">
        <f t="shared" si="4"/>
        <v>0.51190476190476186</v>
      </c>
      <c r="F226" s="4" t="s">
        <v>264</v>
      </c>
      <c r="G226" t="s">
        <v>3725</v>
      </c>
      <c r="J226" s="4" t="s">
        <v>3073</v>
      </c>
    </row>
    <row r="227" spans="2:10" x14ac:dyDescent="0.55000000000000004">
      <c r="B227" t="s">
        <v>2911</v>
      </c>
      <c r="C227" t="s">
        <v>166</v>
      </c>
      <c r="D227">
        <v>44</v>
      </c>
      <c r="E227" s="2">
        <f t="shared" si="4"/>
        <v>0.52380952380952384</v>
      </c>
      <c r="F227" s="4" t="s">
        <v>305</v>
      </c>
      <c r="G227" t="s">
        <v>3723</v>
      </c>
      <c r="H227">
        <v>24</v>
      </c>
      <c r="J227" s="4" t="s">
        <v>2816</v>
      </c>
    </row>
    <row r="228" spans="2:10" x14ac:dyDescent="0.55000000000000004">
      <c r="B228" t="s">
        <v>2911</v>
      </c>
      <c r="C228" t="s">
        <v>166</v>
      </c>
      <c r="D228">
        <v>45</v>
      </c>
      <c r="E228" s="2">
        <f t="shared" si="4"/>
        <v>0.5357142857142857</v>
      </c>
      <c r="F228" s="4" t="s">
        <v>258</v>
      </c>
      <c r="G228" t="s">
        <v>3725</v>
      </c>
      <c r="J228" s="4" t="s">
        <v>3074</v>
      </c>
    </row>
    <row r="229" spans="2:10" x14ac:dyDescent="0.55000000000000004">
      <c r="B229" t="s">
        <v>2911</v>
      </c>
      <c r="C229" t="s">
        <v>166</v>
      </c>
      <c r="D229">
        <v>46</v>
      </c>
      <c r="E229" s="2">
        <f t="shared" si="4"/>
        <v>0.54761904761904767</v>
      </c>
      <c r="F229" s="4" t="s">
        <v>284</v>
      </c>
      <c r="G229" t="s">
        <v>3721</v>
      </c>
      <c r="H229">
        <v>25</v>
      </c>
      <c r="J229" s="4" t="s">
        <v>3075</v>
      </c>
    </row>
    <row r="230" spans="2:10" x14ac:dyDescent="0.55000000000000004">
      <c r="B230" t="s">
        <v>2911</v>
      </c>
      <c r="C230" t="s">
        <v>166</v>
      </c>
      <c r="D230">
        <v>47</v>
      </c>
      <c r="E230" s="2">
        <f t="shared" si="4"/>
        <v>0.55952380952380953</v>
      </c>
      <c r="F230" s="4" t="s">
        <v>256</v>
      </c>
      <c r="G230" t="s">
        <v>3725</v>
      </c>
      <c r="J230" s="4" t="s">
        <v>3076</v>
      </c>
    </row>
    <row r="231" spans="2:10" x14ac:dyDescent="0.55000000000000004">
      <c r="B231" t="s">
        <v>2911</v>
      </c>
      <c r="C231" t="s">
        <v>166</v>
      </c>
      <c r="D231">
        <v>48</v>
      </c>
      <c r="E231" s="2">
        <f t="shared" si="4"/>
        <v>0.5714285714285714</v>
      </c>
      <c r="F231" s="4" t="s">
        <v>494</v>
      </c>
      <c r="G231" t="s">
        <v>3725</v>
      </c>
      <c r="H231">
        <v>26</v>
      </c>
      <c r="J231" s="4" t="s">
        <v>3077</v>
      </c>
    </row>
    <row r="232" spans="2:10" x14ac:dyDescent="0.55000000000000004">
      <c r="B232" s="5" t="s">
        <v>2911</v>
      </c>
      <c r="C232" s="5" t="s">
        <v>166</v>
      </c>
      <c r="D232" s="5">
        <v>49</v>
      </c>
      <c r="E232" s="6">
        <f t="shared" si="4"/>
        <v>0.58333333333333337</v>
      </c>
      <c r="F232" s="7" t="s">
        <v>545</v>
      </c>
      <c r="G232" s="5" t="s">
        <v>3726</v>
      </c>
      <c r="H232" s="5">
        <v>27</v>
      </c>
      <c r="I232" s="5" t="s">
        <v>3726</v>
      </c>
      <c r="J232" s="7" t="s">
        <v>3078</v>
      </c>
    </row>
    <row r="233" spans="2:10" x14ac:dyDescent="0.55000000000000004">
      <c r="B233" t="s">
        <v>2911</v>
      </c>
      <c r="C233" t="s">
        <v>166</v>
      </c>
      <c r="D233">
        <v>50</v>
      </c>
      <c r="E233" s="2">
        <f t="shared" si="4"/>
        <v>0.59523809523809523</v>
      </c>
      <c r="F233" s="4" t="s">
        <v>254</v>
      </c>
      <c r="G233" t="s">
        <v>3725</v>
      </c>
      <c r="J233" s="4" t="s">
        <v>3079</v>
      </c>
    </row>
    <row r="234" spans="2:10" x14ac:dyDescent="0.55000000000000004">
      <c r="B234" t="s">
        <v>2911</v>
      </c>
      <c r="C234" t="s">
        <v>166</v>
      </c>
      <c r="D234">
        <v>51</v>
      </c>
      <c r="E234" s="2">
        <f t="shared" si="4"/>
        <v>0.6071428571428571</v>
      </c>
      <c r="F234" s="4" t="s">
        <v>276</v>
      </c>
      <c r="G234" t="s">
        <v>3725</v>
      </c>
      <c r="J234" s="4" t="s">
        <v>3080</v>
      </c>
    </row>
    <row r="235" spans="2:10" x14ac:dyDescent="0.55000000000000004">
      <c r="B235" t="s">
        <v>2911</v>
      </c>
      <c r="C235" t="s">
        <v>166</v>
      </c>
      <c r="D235">
        <v>52</v>
      </c>
      <c r="E235" s="2">
        <f t="shared" si="4"/>
        <v>0.61904761904761907</v>
      </c>
      <c r="F235" s="4" t="s">
        <v>348</v>
      </c>
      <c r="G235" t="s">
        <v>3725</v>
      </c>
      <c r="J235" s="4" t="s">
        <v>3081</v>
      </c>
    </row>
    <row r="236" spans="2:10" x14ac:dyDescent="0.55000000000000004">
      <c r="B236" t="s">
        <v>2911</v>
      </c>
      <c r="C236" t="s">
        <v>166</v>
      </c>
      <c r="D236">
        <v>53</v>
      </c>
      <c r="E236" s="2">
        <f t="shared" si="4"/>
        <v>0.63095238095238093</v>
      </c>
      <c r="F236" s="4" t="s">
        <v>313</v>
      </c>
      <c r="G236" t="s">
        <v>3725</v>
      </c>
      <c r="H236">
        <v>28</v>
      </c>
      <c r="J236" s="4" t="s">
        <v>3082</v>
      </c>
    </row>
    <row r="237" spans="2:10" x14ac:dyDescent="0.55000000000000004">
      <c r="B237" t="s">
        <v>2911</v>
      </c>
      <c r="C237" t="s">
        <v>166</v>
      </c>
      <c r="D237">
        <v>54</v>
      </c>
      <c r="E237" s="2">
        <f t="shared" si="4"/>
        <v>0.6428571428571429</v>
      </c>
      <c r="F237" s="4" t="s">
        <v>348</v>
      </c>
      <c r="G237" t="s">
        <v>3725</v>
      </c>
      <c r="J237" s="4" t="s">
        <v>3083</v>
      </c>
    </row>
    <row r="238" spans="2:10" x14ac:dyDescent="0.55000000000000004">
      <c r="B238" t="s">
        <v>2911</v>
      </c>
      <c r="C238" t="s">
        <v>166</v>
      </c>
      <c r="D238">
        <v>55</v>
      </c>
      <c r="E238" s="2">
        <f t="shared" si="4"/>
        <v>0.65476190476190477</v>
      </c>
      <c r="F238" s="4" t="s">
        <v>264</v>
      </c>
      <c r="G238" t="s">
        <v>3725</v>
      </c>
      <c r="J238" s="4" t="s">
        <v>3084</v>
      </c>
    </row>
    <row r="239" spans="2:10" x14ac:dyDescent="0.55000000000000004">
      <c r="B239" t="s">
        <v>2911</v>
      </c>
      <c r="C239" t="s">
        <v>166</v>
      </c>
      <c r="D239">
        <v>56</v>
      </c>
      <c r="E239" s="2">
        <f t="shared" si="4"/>
        <v>0.66666666666666663</v>
      </c>
      <c r="F239" s="4" t="s">
        <v>305</v>
      </c>
      <c r="G239" t="s">
        <v>3723</v>
      </c>
      <c r="J239" s="4" t="s">
        <v>3085</v>
      </c>
    </row>
    <row r="240" spans="2:10" x14ac:dyDescent="0.55000000000000004">
      <c r="B240" t="s">
        <v>2911</v>
      </c>
      <c r="C240" t="s">
        <v>166</v>
      </c>
      <c r="D240">
        <v>57</v>
      </c>
      <c r="E240" s="2">
        <f t="shared" si="4"/>
        <v>0.6785714285714286</v>
      </c>
      <c r="F240" s="4" t="s">
        <v>264</v>
      </c>
      <c r="G240" t="s">
        <v>3725</v>
      </c>
      <c r="J240" s="4" t="s">
        <v>3086</v>
      </c>
    </row>
    <row r="241" spans="2:10" x14ac:dyDescent="0.55000000000000004">
      <c r="B241" t="s">
        <v>2911</v>
      </c>
      <c r="C241" t="s">
        <v>166</v>
      </c>
      <c r="D241">
        <v>58</v>
      </c>
      <c r="E241" s="2">
        <f t="shared" si="4"/>
        <v>0.69047619047619047</v>
      </c>
      <c r="F241" s="4" t="s">
        <v>315</v>
      </c>
      <c r="G241" t="s">
        <v>3725</v>
      </c>
      <c r="H241">
        <v>29</v>
      </c>
      <c r="J241" s="4" t="s">
        <v>3087</v>
      </c>
    </row>
    <row r="242" spans="2:10" x14ac:dyDescent="0.55000000000000004">
      <c r="B242" t="s">
        <v>2911</v>
      </c>
      <c r="C242" t="s">
        <v>166</v>
      </c>
      <c r="D242">
        <v>59</v>
      </c>
      <c r="E242" s="3">
        <f t="shared" si="4"/>
        <v>0.70238095238095233</v>
      </c>
      <c r="F242" s="4" t="s">
        <v>1381</v>
      </c>
      <c r="G242" t="s">
        <v>3725</v>
      </c>
      <c r="H242">
        <v>30</v>
      </c>
      <c r="J242" s="4" t="s">
        <v>3088</v>
      </c>
    </row>
    <row r="243" spans="2:10" x14ac:dyDescent="0.55000000000000004">
      <c r="B243" t="s">
        <v>2911</v>
      </c>
      <c r="C243" t="s">
        <v>166</v>
      </c>
      <c r="D243">
        <v>60</v>
      </c>
      <c r="E243" s="2">
        <f t="shared" si="4"/>
        <v>0.7142857142857143</v>
      </c>
      <c r="F243" s="4" t="s">
        <v>256</v>
      </c>
      <c r="G243" t="s">
        <v>3725</v>
      </c>
      <c r="J243" s="4" t="s">
        <v>3089</v>
      </c>
    </row>
    <row r="244" spans="2:10" x14ac:dyDescent="0.55000000000000004">
      <c r="B244" t="s">
        <v>2911</v>
      </c>
      <c r="C244" t="s">
        <v>166</v>
      </c>
      <c r="D244">
        <v>61</v>
      </c>
      <c r="E244" s="2">
        <f t="shared" si="4"/>
        <v>0.72619047619047616</v>
      </c>
      <c r="F244" s="4" t="s">
        <v>494</v>
      </c>
      <c r="G244" t="s">
        <v>3725</v>
      </c>
      <c r="J244" s="4" t="s">
        <v>3090</v>
      </c>
    </row>
    <row r="245" spans="2:10" x14ac:dyDescent="0.55000000000000004">
      <c r="B245" t="s">
        <v>2911</v>
      </c>
      <c r="C245" t="s">
        <v>166</v>
      </c>
      <c r="D245">
        <v>62</v>
      </c>
      <c r="E245" s="2">
        <f t="shared" si="4"/>
        <v>0.73809523809523814</v>
      </c>
      <c r="F245" s="4" t="s">
        <v>348</v>
      </c>
      <c r="G245" t="s">
        <v>3725</v>
      </c>
      <c r="J245" s="4" t="s">
        <v>3091</v>
      </c>
    </row>
    <row r="246" spans="2:10" x14ac:dyDescent="0.55000000000000004">
      <c r="B246" t="s">
        <v>2911</v>
      </c>
      <c r="C246" t="s">
        <v>166</v>
      </c>
      <c r="D246">
        <v>63</v>
      </c>
      <c r="E246" s="2">
        <f t="shared" si="4"/>
        <v>0.75</v>
      </c>
      <c r="F246" s="4" t="s">
        <v>264</v>
      </c>
      <c r="G246" t="s">
        <v>3725</v>
      </c>
      <c r="J246" s="4" t="s">
        <v>3092</v>
      </c>
    </row>
    <row r="247" spans="2:10" x14ac:dyDescent="0.55000000000000004">
      <c r="B247" t="s">
        <v>2911</v>
      </c>
      <c r="C247" t="s">
        <v>166</v>
      </c>
      <c r="D247">
        <v>64</v>
      </c>
      <c r="E247" s="2">
        <f t="shared" si="4"/>
        <v>0.76190476190476186</v>
      </c>
      <c r="F247" s="4" t="s">
        <v>1338</v>
      </c>
      <c r="G247" t="s">
        <v>3722</v>
      </c>
      <c r="H247">
        <v>31</v>
      </c>
      <c r="J247" s="4" t="s">
        <v>3093</v>
      </c>
    </row>
    <row r="248" spans="2:10" x14ac:dyDescent="0.55000000000000004">
      <c r="B248" t="s">
        <v>2911</v>
      </c>
      <c r="C248" t="s">
        <v>166</v>
      </c>
      <c r="D248">
        <v>65</v>
      </c>
      <c r="E248" s="2">
        <f t="shared" si="4"/>
        <v>0.77380952380952384</v>
      </c>
      <c r="F248" s="4" t="s">
        <v>315</v>
      </c>
      <c r="G248" t="s">
        <v>3725</v>
      </c>
      <c r="J248" s="4" t="s">
        <v>3094</v>
      </c>
    </row>
    <row r="249" spans="2:10" x14ac:dyDescent="0.55000000000000004">
      <c r="B249" s="11" t="s">
        <v>2911</v>
      </c>
      <c r="C249" s="11" t="s">
        <v>166</v>
      </c>
      <c r="D249" s="11">
        <v>66</v>
      </c>
      <c r="E249" s="12">
        <f t="shared" ref="E249:E267" si="5">D249/84</f>
        <v>0.7857142857142857</v>
      </c>
      <c r="F249" s="13" t="s">
        <v>504</v>
      </c>
      <c r="G249" s="11" t="s">
        <v>3721</v>
      </c>
      <c r="H249" s="11">
        <v>32</v>
      </c>
      <c r="I249" s="11"/>
      <c r="J249" s="13" t="s">
        <v>3095</v>
      </c>
    </row>
    <row r="250" spans="2:10" x14ac:dyDescent="0.55000000000000004">
      <c r="B250" t="s">
        <v>2911</v>
      </c>
      <c r="C250" t="s">
        <v>166</v>
      </c>
      <c r="D250">
        <v>67</v>
      </c>
      <c r="E250" s="2">
        <f t="shared" si="5"/>
        <v>0.79761904761904767</v>
      </c>
      <c r="F250" s="4" t="s">
        <v>2314</v>
      </c>
      <c r="G250" t="s">
        <v>3722</v>
      </c>
      <c r="H250">
        <v>33</v>
      </c>
      <c r="J250" s="4" t="s">
        <v>3096</v>
      </c>
    </row>
    <row r="251" spans="2:10" x14ac:dyDescent="0.55000000000000004">
      <c r="B251" t="s">
        <v>2911</v>
      </c>
      <c r="C251" t="s">
        <v>166</v>
      </c>
      <c r="D251">
        <v>68</v>
      </c>
      <c r="E251" s="2">
        <f t="shared" si="5"/>
        <v>0.80952380952380953</v>
      </c>
      <c r="F251" s="4" t="s">
        <v>545</v>
      </c>
      <c r="G251" t="s">
        <v>3726</v>
      </c>
      <c r="J251" s="4" t="s">
        <v>3097</v>
      </c>
    </row>
    <row r="252" spans="2:10" x14ac:dyDescent="0.55000000000000004">
      <c r="B252" t="s">
        <v>2911</v>
      </c>
      <c r="C252" t="s">
        <v>166</v>
      </c>
      <c r="D252">
        <v>69</v>
      </c>
      <c r="E252" s="2">
        <f t="shared" si="5"/>
        <v>0.8214285714285714</v>
      </c>
      <c r="F252" s="4" t="s">
        <v>504</v>
      </c>
      <c r="G252" t="s">
        <v>3721</v>
      </c>
      <c r="H252">
        <v>34</v>
      </c>
      <c r="J252" s="4" t="s">
        <v>3098</v>
      </c>
    </row>
    <row r="253" spans="2:10" x14ac:dyDescent="0.55000000000000004">
      <c r="B253" t="s">
        <v>2911</v>
      </c>
      <c r="C253" t="s">
        <v>166</v>
      </c>
      <c r="D253">
        <v>70</v>
      </c>
      <c r="E253" s="2">
        <f t="shared" si="5"/>
        <v>0.83333333333333337</v>
      </c>
      <c r="F253" s="4" t="s">
        <v>418</v>
      </c>
      <c r="G253" t="s">
        <v>3721</v>
      </c>
      <c r="J253" s="4" t="s">
        <v>3099</v>
      </c>
    </row>
    <row r="254" spans="2:10" x14ac:dyDescent="0.55000000000000004">
      <c r="B254" t="s">
        <v>2911</v>
      </c>
      <c r="C254" t="s">
        <v>166</v>
      </c>
      <c r="D254">
        <v>71</v>
      </c>
      <c r="E254" s="2">
        <f t="shared" si="5"/>
        <v>0.84523809523809523</v>
      </c>
      <c r="F254" s="4" t="s">
        <v>330</v>
      </c>
      <c r="G254" t="s">
        <v>3725</v>
      </c>
      <c r="J254" s="4" t="s">
        <v>3100</v>
      </c>
    </row>
    <row r="255" spans="2:10" x14ac:dyDescent="0.55000000000000004">
      <c r="B255" t="s">
        <v>2911</v>
      </c>
      <c r="C255" t="s">
        <v>166</v>
      </c>
      <c r="D255">
        <v>72</v>
      </c>
      <c r="E255" s="2">
        <f t="shared" si="5"/>
        <v>0.8571428571428571</v>
      </c>
      <c r="F255" s="4" t="s">
        <v>510</v>
      </c>
      <c r="G255" t="s">
        <v>3722</v>
      </c>
      <c r="H255">
        <v>35</v>
      </c>
      <c r="J255" s="4" t="s">
        <v>3101</v>
      </c>
    </row>
    <row r="256" spans="2:10" x14ac:dyDescent="0.55000000000000004">
      <c r="B256" s="8" t="s">
        <v>2911</v>
      </c>
      <c r="C256" s="8" t="s">
        <v>166</v>
      </c>
      <c r="D256" s="8">
        <v>73</v>
      </c>
      <c r="E256" s="9">
        <f t="shared" si="5"/>
        <v>0.86904761904761907</v>
      </c>
      <c r="F256" s="10" t="s">
        <v>310</v>
      </c>
      <c r="G256" s="8" t="s">
        <v>3726</v>
      </c>
      <c r="H256" s="8">
        <v>36</v>
      </c>
      <c r="I256" s="8"/>
      <c r="J256" s="10" t="s">
        <v>3102</v>
      </c>
    </row>
    <row r="257" spans="2:10" x14ac:dyDescent="0.55000000000000004">
      <c r="B257" t="s">
        <v>2911</v>
      </c>
      <c r="C257" t="s">
        <v>166</v>
      </c>
      <c r="D257">
        <v>74</v>
      </c>
      <c r="E257" s="2">
        <f t="shared" si="5"/>
        <v>0.88095238095238093</v>
      </c>
      <c r="F257" s="4" t="s">
        <v>545</v>
      </c>
      <c r="G257" t="s">
        <v>3726</v>
      </c>
      <c r="J257" s="4" t="s">
        <v>3103</v>
      </c>
    </row>
    <row r="258" spans="2:10" x14ac:dyDescent="0.55000000000000004">
      <c r="B258" t="s">
        <v>2911</v>
      </c>
      <c r="C258" t="s">
        <v>166</v>
      </c>
      <c r="D258">
        <v>75</v>
      </c>
      <c r="E258" s="2">
        <f t="shared" si="5"/>
        <v>0.8928571428571429</v>
      </c>
      <c r="F258" s="4" t="s">
        <v>1085</v>
      </c>
      <c r="G258" t="s">
        <v>3726</v>
      </c>
      <c r="H258">
        <v>37</v>
      </c>
      <c r="J258" s="4" t="s">
        <v>3104</v>
      </c>
    </row>
    <row r="259" spans="2:10" x14ac:dyDescent="0.55000000000000004">
      <c r="B259" t="s">
        <v>2911</v>
      </c>
      <c r="C259" t="s">
        <v>166</v>
      </c>
      <c r="D259">
        <v>76</v>
      </c>
      <c r="E259" s="2">
        <f t="shared" si="5"/>
        <v>0.90476190476190477</v>
      </c>
      <c r="F259" s="4" t="s">
        <v>326</v>
      </c>
      <c r="G259" t="s">
        <v>3725</v>
      </c>
      <c r="J259" s="4" t="s">
        <v>3105</v>
      </c>
    </row>
    <row r="260" spans="2:10" x14ac:dyDescent="0.55000000000000004">
      <c r="B260" t="s">
        <v>2911</v>
      </c>
      <c r="C260" t="s">
        <v>166</v>
      </c>
      <c r="D260">
        <v>77</v>
      </c>
      <c r="E260" s="2">
        <f t="shared" si="5"/>
        <v>0.91666666666666663</v>
      </c>
      <c r="F260" s="4" t="s">
        <v>280</v>
      </c>
      <c r="G260" t="s">
        <v>3726</v>
      </c>
      <c r="H260">
        <v>38</v>
      </c>
      <c r="J260" s="4" t="s">
        <v>3106</v>
      </c>
    </row>
    <row r="261" spans="2:10" x14ac:dyDescent="0.55000000000000004">
      <c r="B261" t="s">
        <v>2911</v>
      </c>
      <c r="C261" t="s">
        <v>166</v>
      </c>
      <c r="D261">
        <v>78</v>
      </c>
      <c r="E261" s="2">
        <f t="shared" si="5"/>
        <v>0.9285714285714286</v>
      </c>
      <c r="F261" s="4" t="s">
        <v>1813</v>
      </c>
      <c r="G261" t="s">
        <v>3723</v>
      </c>
      <c r="H261">
        <v>39</v>
      </c>
      <c r="J261" s="4" t="s">
        <v>3107</v>
      </c>
    </row>
    <row r="262" spans="2:10" x14ac:dyDescent="0.55000000000000004">
      <c r="B262" t="s">
        <v>2911</v>
      </c>
      <c r="C262" t="s">
        <v>166</v>
      </c>
      <c r="D262">
        <v>79</v>
      </c>
      <c r="E262" s="2">
        <f t="shared" si="5"/>
        <v>0.94047619047619047</v>
      </c>
      <c r="F262" s="4" t="s">
        <v>453</v>
      </c>
      <c r="G262" t="s">
        <v>3726</v>
      </c>
      <c r="H262">
        <v>40</v>
      </c>
      <c r="J262" s="4" t="s">
        <v>3108</v>
      </c>
    </row>
    <row r="263" spans="2:10" x14ac:dyDescent="0.55000000000000004">
      <c r="B263" t="s">
        <v>2911</v>
      </c>
      <c r="C263" t="s">
        <v>166</v>
      </c>
      <c r="D263">
        <v>80</v>
      </c>
      <c r="E263" s="2">
        <f t="shared" si="5"/>
        <v>0.95238095238095233</v>
      </c>
      <c r="F263" s="4" t="s">
        <v>474</v>
      </c>
      <c r="G263" t="s">
        <v>3725</v>
      </c>
      <c r="H263">
        <v>41</v>
      </c>
      <c r="J263" s="4" t="s">
        <v>3109</v>
      </c>
    </row>
    <row r="264" spans="2:10" x14ac:dyDescent="0.55000000000000004">
      <c r="B264" t="s">
        <v>2911</v>
      </c>
      <c r="C264" t="s">
        <v>166</v>
      </c>
      <c r="D264">
        <v>81</v>
      </c>
      <c r="E264" s="2">
        <f t="shared" si="5"/>
        <v>0.9642857142857143</v>
      </c>
      <c r="F264" s="4" t="s">
        <v>422</v>
      </c>
      <c r="G264" t="s">
        <v>3725</v>
      </c>
      <c r="H264">
        <v>42</v>
      </c>
      <c r="J264" s="4" t="s">
        <v>3110</v>
      </c>
    </row>
    <row r="265" spans="2:10" x14ac:dyDescent="0.55000000000000004">
      <c r="B265" t="s">
        <v>2911</v>
      </c>
      <c r="C265" t="s">
        <v>166</v>
      </c>
      <c r="D265">
        <v>82</v>
      </c>
      <c r="E265" s="2">
        <f t="shared" si="5"/>
        <v>0.97619047619047616</v>
      </c>
      <c r="F265" s="4" t="s">
        <v>313</v>
      </c>
      <c r="G265" t="s">
        <v>3725</v>
      </c>
      <c r="J265" s="4" t="s">
        <v>3111</v>
      </c>
    </row>
    <row r="266" spans="2:10" x14ac:dyDescent="0.55000000000000004">
      <c r="B266" t="s">
        <v>2911</v>
      </c>
      <c r="C266" t="s">
        <v>166</v>
      </c>
      <c r="D266">
        <v>83</v>
      </c>
      <c r="E266" s="2">
        <f t="shared" si="5"/>
        <v>0.98809523809523814</v>
      </c>
      <c r="F266" s="4" t="s">
        <v>378</v>
      </c>
      <c r="G266" t="s">
        <v>3725</v>
      </c>
      <c r="H266">
        <v>43</v>
      </c>
      <c r="J266" s="4" t="s">
        <v>3112</v>
      </c>
    </row>
    <row r="267" spans="2:10" x14ac:dyDescent="0.55000000000000004">
      <c r="B267" t="s">
        <v>2911</v>
      </c>
      <c r="C267" t="s">
        <v>166</v>
      </c>
      <c r="D267">
        <v>84</v>
      </c>
      <c r="E267" s="2">
        <f t="shared" si="5"/>
        <v>1</v>
      </c>
      <c r="F267" s="4" t="s">
        <v>394</v>
      </c>
      <c r="G267" t="s">
        <v>3725</v>
      </c>
      <c r="H267">
        <v>44</v>
      </c>
      <c r="J267" s="4" t="s">
        <v>3113</v>
      </c>
    </row>
    <row r="268" spans="2:10" x14ac:dyDescent="0.55000000000000004">
      <c r="B268" t="s">
        <v>2911</v>
      </c>
      <c r="C268" t="s">
        <v>460</v>
      </c>
      <c r="D268">
        <v>1</v>
      </c>
      <c r="E268" s="2">
        <f>D268/138</f>
        <v>7.246376811594203E-3</v>
      </c>
      <c r="F268" s="4" t="s">
        <v>305</v>
      </c>
      <c r="G268" t="s">
        <v>3723</v>
      </c>
      <c r="H268">
        <v>1</v>
      </c>
      <c r="I268" t="s">
        <v>2121</v>
      </c>
      <c r="J268" s="4" t="s">
        <v>2304</v>
      </c>
    </row>
    <row r="269" spans="2:10" x14ac:dyDescent="0.55000000000000004">
      <c r="B269" t="s">
        <v>2911</v>
      </c>
      <c r="C269" t="s">
        <v>460</v>
      </c>
      <c r="D269">
        <v>2</v>
      </c>
      <c r="E269" s="2">
        <f t="shared" ref="E269:E332" si="6">D269/138</f>
        <v>1.4492753623188406E-2</v>
      </c>
      <c r="F269" s="4" t="s">
        <v>264</v>
      </c>
      <c r="G269" t="s">
        <v>3725</v>
      </c>
      <c r="H269">
        <v>2</v>
      </c>
      <c r="I269" t="s">
        <v>2121</v>
      </c>
      <c r="J269" s="4" t="s">
        <v>2197</v>
      </c>
    </row>
    <row r="270" spans="2:10" x14ac:dyDescent="0.55000000000000004">
      <c r="B270" t="s">
        <v>2911</v>
      </c>
      <c r="C270" t="s">
        <v>460</v>
      </c>
      <c r="D270">
        <v>3</v>
      </c>
      <c r="E270" s="2">
        <f t="shared" si="6"/>
        <v>2.1739130434782608E-2</v>
      </c>
      <c r="F270" s="4" t="s">
        <v>262</v>
      </c>
      <c r="G270" t="s">
        <v>3723</v>
      </c>
      <c r="H270">
        <v>3</v>
      </c>
      <c r="I270" t="s">
        <v>2121</v>
      </c>
      <c r="J270" s="4" t="s">
        <v>2241</v>
      </c>
    </row>
    <row r="271" spans="2:10" x14ac:dyDescent="0.55000000000000004">
      <c r="B271" t="s">
        <v>2911</v>
      </c>
      <c r="C271" t="s">
        <v>460</v>
      </c>
      <c r="D271">
        <v>4</v>
      </c>
      <c r="E271" s="2">
        <f t="shared" si="6"/>
        <v>2.8985507246376812E-2</v>
      </c>
      <c r="F271" s="4" t="s">
        <v>252</v>
      </c>
      <c r="G271" t="s">
        <v>3725</v>
      </c>
      <c r="H271">
        <v>4</v>
      </c>
      <c r="I271" t="s">
        <v>2121</v>
      </c>
      <c r="J271" s="4" t="s">
        <v>2820</v>
      </c>
    </row>
    <row r="272" spans="2:10" x14ac:dyDescent="0.55000000000000004">
      <c r="B272" t="s">
        <v>2911</v>
      </c>
      <c r="C272" t="s">
        <v>460</v>
      </c>
      <c r="D272">
        <v>5</v>
      </c>
      <c r="E272" s="2">
        <f t="shared" si="6"/>
        <v>3.6231884057971016E-2</v>
      </c>
      <c r="F272" s="4" t="s">
        <v>274</v>
      </c>
      <c r="G272" t="s">
        <v>3725</v>
      </c>
      <c r="H272">
        <v>5</v>
      </c>
      <c r="I272" t="s">
        <v>2121</v>
      </c>
      <c r="J272" s="4" t="s">
        <v>2201</v>
      </c>
    </row>
    <row r="273" spans="2:10" x14ac:dyDescent="0.55000000000000004">
      <c r="B273" t="s">
        <v>2911</v>
      </c>
      <c r="C273" t="s">
        <v>460</v>
      </c>
      <c r="D273">
        <v>6</v>
      </c>
      <c r="E273" s="2">
        <f t="shared" si="6"/>
        <v>4.3478260869565216E-2</v>
      </c>
      <c r="F273" s="4" t="s">
        <v>410</v>
      </c>
      <c r="G273" t="s">
        <v>3725</v>
      </c>
      <c r="H273">
        <v>6</v>
      </c>
      <c r="I273" t="s">
        <v>2121</v>
      </c>
      <c r="J273" s="4" t="s">
        <v>2181</v>
      </c>
    </row>
    <row r="274" spans="2:10" x14ac:dyDescent="0.55000000000000004">
      <c r="B274" t="s">
        <v>2911</v>
      </c>
      <c r="C274" t="s">
        <v>460</v>
      </c>
      <c r="D274">
        <v>7</v>
      </c>
      <c r="E274" s="2">
        <f t="shared" si="6"/>
        <v>5.0724637681159424E-2</v>
      </c>
      <c r="F274" s="4" t="s">
        <v>276</v>
      </c>
      <c r="G274" t="s">
        <v>3725</v>
      </c>
      <c r="H274">
        <v>7</v>
      </c>
      <c r="I274" t="s">
        <v>2121</v>
      </c>
      <c r="J274" s="4" t="s">
        <v>2204</v>
      </c>
    </row>
    <row r="275" spans="2:10" x14ac:dyDescent="0.55000000000000004">
      <c r="B275" t="s">
        <v>2911</v>
      </c>
      <c r="C275" t="s">
        <v>460</v>
      </c>
      <c r="D275">
        <v>8</v>
      </c>
      <c r="E275" s="2">
        <f t="shared" si="6"/>
        <v>5.7971014492753624E-2</v>
      </c>
      <c r="F275" s="4" t="s">
        <v>254</v>
      </c>
      <c r="G275" t="s">
        <v>3725</v>
      </c>
      <c r="H275">
        <v>8</v>
      </c>
      <c r="I275" t="s">
        <v>2121</v>
      </c>
      <c r="J275" s="4" t="s">
        <v>2823</v>
      </c>
    </row>
    <row r="276" spans="2:10" x14ac:dyDescent="0.55000000000000004">
      <c r="B276" t="s">
        <v>2911</v>
      </c>
      <c r="C276" t="s">
        <v>460</v>
      </c>
      <c r="D276">
        <v>9</v>
      </c>
      <c r="E276" s="2">
        <f t="shared" si="6"/>
        <v>6.5217391304347824E-2</v>
      </c>
      <c r="F276" s="4" t="s">
        <v>282</v>
      </c>
      <c r="G276" t="s">
        <v>3725</v>
      </c>
      <c r="H276">
        <v>9</v>
      </c>
      <c r="I276" t="s">
        <v>2121</v>
      </c>
      <c r="J276" s="4" t="s">
        <v>2821</v>
      </c>
    </row>
    <row r="277" spans="2:10" x14ac:dyDescent="0.55000000000000004">
      <c r="B277" t="s">
        <v>2911</v>
      </c>
      <c r="C277" t="s">
        <v>460</v>
      </c>
      <c r="D277">
        <v>10</v>
      </c>
      <c r="E277" s="2">
        <f t="shared" si="6"/>
        <v>7.2463768115942032E-2</v>
      </c>
      <c r="F277" s="4" t="s">
        <v>264</v>
      </c>
      <c r="G277" t="s">
        <v>3725</v>
      </c>
      <c r="J277" s="4" t="s">
        <v>2186</v>
      </c>
    </row>
    <row r="278" spans="2:10" x14ac:dyDescent="0.55000000000000004">
      <c r="B278" t="s">
        <v>2911</v>
      </c>
      <c r="C278" t="s">
        <v>460</v>
      </c>
      <c r="D278">
        <v>11</v>
      </c>
      <c r="E278" s="2">
        <f t="shared" si="6"/>
        <v>7.9710144927536225E-2</v>
      </c>
      <c r="F278" s="4" t="s">
        <v>262</v>
      </c>
      <c r="G278" t="s">
        <v>3723</v>
      </c>
      <c r="J278" s="4" t="s">
        <v>2183</v>
      </c>
    </row>
    <row r="279" spans="2:10" x14ac:dyDescent="0.55000000000000004">
      <c r="B279" t="s">
        <v>2911</v>
      </c>
      <c r="C279" t="s">
        <v>460</v>
      </c>
      <c r="D279">
        <v>12</v>
      </c>
      <c r="E279" s="2">
        <f t="shared" si="6"/>
        <v>8.6956521739130432E-2</v>
      </c>
      <c r="F279" s="4" t="s">
        <v>300</v>
      </c>
      <c r="G279" t="s">
        <v>3725</v>
      </c>
      <c r="H279">
        <v>10</v>
      </c>
      <c r="I279" t="s">
        <v>2121</v>
      </c>
      <c r="J279" s="4" t="s">
        <v>2187</v>
      </c>
    </row>
    <row r="280" spans="2:10" x14ac:dyDescent="0.55000000000000004">
      <c r="B280" t="s">
        <v>2911</v>
      </c>
      <c r="C280" t="s">
        <v>460</v>
      </c>
      <c r="D280">
        <v>13</v>
      </c>
      <c r="E280" s="2">
        <f t="shared" si="6"/>
        <v>9.420289855072464E-2</v>
      </c>
      <c r="F280" s="4" t="s">
        <v>254</v>
      </c>
      <c r="G280" t="s">
        <v>3725</v>
      </c>
      <c r="J280" s="4" t="s">
        <v>2198</v>
      </c>
    </row>
    <row r="281" spans="2:10" x14ac:dyDescent="0.55000000000000004">
      <c r="B281" t="s">
        <v>2911</v>
      </c>
      <c r="C281" t="s">
        <v>460</v>
      </c>
      <c r="D281">
        <v>14</v>
      </c>
      <c r="E281" s="2">
        <f t="shared" si="6"/>
        <v>0.10144927536231885</v>
      </c>
      <c r="F281" s="4" t="s">
        <v>278</v>
      </c>
      <c r="G281" t="s">
        <v>3722</v>
      </c>
      <c r="H281">
        <v>11</v>
      </c>
      <c r="I281" t="s">
        <v>2121</v>
      </c>
      <c r="J281" s="4" t="s">
        <v>2189</v>
      </c>
    </row>
    <row r="282" spans="2:10" x14ac:dyDescent="0.55000000000000004">
      <c r="B282" t="s">
        <v>2911</v>
      </c>
      <c r="C282" t="s">
        <v>460</v>
      </c>
      <c r="D282">
        <v>15</v>
      </c>
      <c r="E282" s="2">
        <f t="shared" si="6"/>
        <v>0.10869565217391304</v>
      </c>
      <c r="F282" s="4" t="s">
        <v>378</v>
      </c>
      <c r="G282" t="s">
        <v>3725</v>
      </c>
      <c r="H282">
        <v>12</v>
      </c>
      <c r="I282" t="s">
        <v>2121</v>
      </c>
      <c r="J282" s="4" t="s">
        <v>2203</v>
      </c>
    </row>
    <row r="283" spans="2:10" x14ac:dyDescent="0.55000000000000004">
      <c r="B283" t="s">
        <v>2911</v>
      </c>
      <c r="C283" t="s">
        <v>460</v>
      </c>
      <c r="D283">
        <v>16</v>
      </c>
      <c r="E283" s="2">
        <f t="shared" si="6"/>
        <v>0.11594202898550725</v>
      </c>
      <c r="F283" s="4" t="s">
        <v>300</v>
      </c>
      <c r="G283" t="s">
        <v>3725</v>
      </c>
      <c r="J283" s="4" t="s">
        <v>2200</v>
      </c>
    </row>
    <row r="284" spans="2:10" x14ac:dyDescent="0.55000000000000004">
      <c r="B284" t="s">
        <v>2911</v>
      </c>
      <c r="C284" t="s">
        <v>460</v>
      </c>
      <c r="D284">
        <v>17</v>
      </c>
      <c r="E284" s="2">
        <f t="shared" si="6"/>
        <v>0.12318840579710146</v>
      </c>
      <c r="F284" s="4" t="s">
        <v>305</v>
      </c>
      <c r="G284" t="s">
        <v>3723</v>
      </c>
      <c r="J284" s="4" t="s">
        <v>3114</v>
      </c>
    </row>
    <row r="285" spans="2:10" x14ac:dyDescent="0.55000000000000004">
      <c r="B285" t="s">
        <v>2911</v>
      </c>
      <c r="C285" t="s">
        <v>460</v>
      </c>
      <c r="D285">
        <v>18</v>
      </c>
      <c r="E285" s="2">
        <f t="shared" si="6"/>
        <v>0.13043478260869565</v>
      </c>
      <c r="F285" s="4" t="s">
        <v>296</v>
      </c>
      <c r="G285" t="s">
        <v>3725</v>
      </c>
      <c r="H285">
        <v>13</v>
      </c>
      <c r="I285" t="s">
        <v>2121</v>
      </c>
      <c r="J285" s="4" t="s">
        <v>2822</v>
      </c>
    </row>
    <row r="286" spans="2:10" x14ac:dyDescent="0.55000000000000004">
      <c r="B286" t="s">
        <v>2911</v>
      </c>
      <c r="C286" t="s">
        <v>460</v>
      </c>
      <c r="D286">
        <v>19</v>
      </c>
      <c r="E286" s="2">
        <f t="shared" si="6"/>
        <v>0.13768115942028986</v>
      </c>
      <c r="F286" s="4" t="s">
        <v>307</v>
      </c>
      <c r="G286" t="s">
        <v>3725</v>
      </c>
      <c r="H286">
        <v>14</v>
      </c>
      <c r="I286" t="s">
        <v>2121</v>
      </c>
      <c r="J286" s="4" t="s">
        <v>2188</v>
      </c>
    </row>
    <row r="287" spans="2:10" x14ac:dyDescent="0.55000000000000004">
      <c r="B287" t="s">
        <v>2911</v>
      </c>
      <c r="C287" t="s">
        <v>460</v>
      </c>
      <c r="D287">
        <v>20</v>
      </c>
      <c r="E287" s="2">
        <f t="shared" si="6"/>
        <v>0.14492753623188406</v>
      </c>
      <c r="F287" s="4" t="s">
        <v>305</v>
      </c>
      <c r="G287" t="s">
        <v>3723</v>
      </c>
      <c r="J287" s="4" t="s">
        <v>2208</v>
      </c>
    </row>
    <row r="288" spans="2:10" x14ac:dyDescent="0.55000000000000004">
      <c r="B288" t="s">
        <v>2911</v>
      </c>
      <c r="C288" t="s">
        <v>460</v>
      </c>
      <c r="D288">
        <v>21</v>
      </c>
      <c r="E288" s="2">
        <f t="shared" si="6"/>
        <v>0.15217391304347827</v>
      </c>
      <c r="F288" s="4" t="s">
        <v>269</v>
      </c>
      <c r="G288" t="s">
        <v>3725</v>
      </c>
      <c r="H288">
        <v>15</v>
      </c>
      <c r="I288" t="s">
        <v>2121</v>
      </c>
      <c r="J288" s="4" t="s">
        <v>2184</v>
      </c>
    </row>
    <row r="289" spans="2:10" x14ac:dyDescent="0.55000000000000004">
      <c r="B289" t="s">
        <v>2911</v>
      </c>
      <c r="C289" t="s">
        <v>460</v>
      </c>
      <c r="D289">
        <v>22</v>
      </c>
      <c r="E289" s="2">
        <f t="shared" si="6"/>
        <v>0.15942028985507245</v>
      </c>
      <c r="F289" s="4" t="s">
        <v>269</v>
      </c>
      <c r="G289" t="s">
        <v>3725</v>
      </c>
      <c r="J289" s="4" t="s">
        <v>3115</v>
      </c>
    </row>
    <row r="290" spans="2:10" x14ac:dyDescent="0.55000000000000004">
      <c r="B290" t="s">
        <v>2911</v>
      </c>
      <c r="C290" t="s">
        <v>460</v>
      </c>
      <c r="D290">
        <v>23</v>
      </c>
      <c r="E290" s="2">
        <f t="shared" si="6"/>
        <v>0.16666666666666666</v>
      </c>
      <c r="F290" s="4" t="s">
        <v>464</v>
      </c>
      <c r="G290" t="s">
        <v>3725</v>
      </c>
      <c r="H290">
        <v>16</v>
      </c>
      <c r="I290" t="s">
        <v>2121</v>
      </c>
      <c r="J290" s="4" t="s">
        <v>2185</v>
      </c>
    </row>
    <row r="291" spans="2:10" x14ac:dyDescent="0.55000000000000004">
      <c r="B291" t="s">
        <v>2911</v>
      </c>
      <c r="C291" t="s">
        <v>460</v>
      </c>
      <c r="D291">
        <v>24</v>
      </c>
      <c r="E291" s="2">
        <f t="shared" si="6"/>
        <v>0.17391304347826086</v>
      </c>
      <c r="F291" s="4" t="s">
        <v>494</v>
      </c>
      <c r="G291" t="s">
        <v>3725</v>
      </c>
      <c r="H291">
        <v>17</v>
      </c>
      <c r="I291" t="s">
        <v>2125</v>
      </c>
      <c r="J291" s="4" t="s">
        <v>2195</v>
      </c>
    </row>
    <row r="292" spans="2:10" x14ac:dyDescent="0.55000000000000004">
      <c r="B292" t="s">
        <v>2911</v>
      </c>
      <c r="C292" t="s">
        <v>460</v>
      </c>
      <c r="D292">
        <v>25</v>
      </c>
      <c r="E292" s="2">
        <f t="shared" si="6"/>
        <v>0.18115942028985507</v>
      </c>
      <c r="F292" s="4" t="s">
        <v>580</v>
      </c>
      <c r="G292" t="s">
        <v>3722</v>
      </c>
      <c r="H292">
        <v>18</v>
      </c>
      <c r="I292" t="s">
        <v>2125</v>
      </c>
      <c r="J292" s="4" t="s">
        <v>2206</v>
      </c>
    </row>
    <row r="293" spans="2:10" x14ac:dyDescent="0.55000000000000004">
      <c r="B293" t="s">
        <v>2911</v>
      </c>
      <c r="C293" t="s">
        <v>460</v>
      </c>
      <c r="D293">
        <v>26</v>
      </c>
      <c r="E293" s="2">
        <f t="shared" si="6"/>
        <v>0.18840579710144928</v>
      </c>
      <c r="F293" s="4" t="s">
        <v>471</v>
      </c>
      <c r="G293" t="s">
        <v>3726</v>
      </c>
      <c r="H293">
        <v>19</v>
      </c>
      <c r="I293" t="s">
        <v>2125</v>
      </c>
      <c r="J293" s="4" t="s">
        <v>2207</v>
      </c>
    </row>
    <row r="294" spans="2:10" x14ac:dyDescent="0.55000000000000004">
      <c r="B294" t="s">
        <v>2911</v>
      </c>
      <c r="C294" t="s">
        <v>460</v>
      </c>
      <c r="D294">
        <v>27</v>
      </c>
      <c r="E294" s="2">
        <f t="shared" si="6"/>
        <v>0.19565217391304349</v>
      </c>
      <c r="F294" s="4" t="s">
        <v>264</v>
      </c>
      <c r="G294" t="s">
        <v>3725</v>
      </c>
      <c r="J294" s="4" t="s">
        <v>2191</v>
      </c>
    </row>
    <row r="295" spans="2:10" x14ac:dyDescent="0.55000000000000004">
      <c r="B295" t="s">
        <v>2911</v>
      </c>
      <c r="C295" t="s">
        <v>460</v>
      </c>
      <c r="D295">
        <v>28</v>
      </c>
      <c r="E295" s="2">
        <f t="shared" si="6"/>
        <v>0.20289855072463769</v>
      </c>
      <c r="F295" s="4" t="s">
        <v>296</v>
      </c>
      <c r="G295" t="s">
        <v>3725</v>
      </c>
      <c r="J295" s="4" t="s">
        <v>3116</v>
      </c>
    </row>
    <row r="296" spans="2:10" x14ac:dyDescent="0.55000000000000004">
      <c r="B296" t="s">
        <v>2911</v>
      </c>
      <c r="C296" t="s">
        <v>460</v>
      </c>
      <c r="D296">
        <v>29</v>
      </c>
      <c r="E296" s="2">
        <f t="shared" si="6"/>
        <v>0.21014492753623187</v>
      </c>
      <c r="F296" s="4" t="s">
        <v>474</v>
      </c>
      <c r="G296" t="s">
        <v>3725</v>
      </c>
      <c r="H296">
        <v>20</v>
      </c>
      <c r="I296" t="s">
        <v>2125</v>
      </c>
      <c r="J296" s="4" t="s">
        <v>2229</v>
      </c>
    </row>
    <row r="297" spans="2:10" x14ac:dyDescent="0.55000000000000004">
      <c r="B297" t="s">
        <v>2911</v>
      </c>
      <c r="C297" t="s">
        <v>460</v>
      </c>
      <c r="D297">
        <v>30</v>
      </c>
      <c r="E297" s="2">
        <f t="shared" si="6"/>
        <v>0.21739130434782608</v>
      </c>
      <c r="F297" s="4" t="s">
        <v>274</v>
      </c>
      <c r="G297" t="s">
        <v>3725</v>
      </c>
      <c r="J297" s="4" t="s">
        <v>2216</v>
      </c>
    </row>
    <row r="298" spans="2:10" x14ac:dyDescent="0.55000000000000004">
      <c r="B298" t="s">
        <v>2911</v>
      </c>
      <c r="C298" t="s">
        <v>460</v>
      </c>
      <c r="D298">
        <v>31</v>
      </c>
      <c r="E298" s="2">
        <f t="shared" si="6"/>
        <v>0.22463768115942029</v>
      </c>
      <c r="F298" s="4" t="s">
        <v>296</v>
      </c>
      <c r="G298" t="s">
        <v>3725</v>
      </c>
      <c r="J298" s="4" t="s">
        <v>2223</v>
      </c>
    </row>
    <row r="299" spans="2:10" x14ac:dyDescent="0.55000000000000004">
      <c r="B299" t="s">
        <v>2911</v>
      </c>
      <c r="C299" t="s">
        <v>460</v>
      </c>
      <c r="D299">
        <v>32</v>
      </c>
      <c r="E299" s="2">
        <f t="shared" si="6"/>
        <v>0.2318840579710145</v>
      </c>
      <c r="F299" s="4" t="s">
        <v>315</v>
      </c>
      <c r="G299" t="s">
        <v>3725</v>
      </c>
      <c r="H299">
        <v>21</v>
      </c>
      <c r="I299" t="s">
        <v>2125</v>
      </c>
      <c r="J299" s="4" t="s">
        <v>2824</v>
      </c>
    </row>
    <row r="300" spans="2:10" x14ac:dyDescent="0.55000000000000004">
      <c r="B300" t="s">
        <v>2911</v>
      </c>
      <c r="C300" t="s">
        <v>460</v>
      </c>
      <c r="D300">
        <v>33</v>
      </c>
      <c r="E300" s="2">
        <f t="shared" si="6"/>
        <v>0.2391304347826087</v>
      </c>
      <c r="F300" s="4" t="s">
        <v>508</v>
      </c>
      <c r="G300" t="s">
        <v>3725</v>
      </c>
      <c r="H300">
        <v>22</v>
      </c>
      <c r="I300" t="s">
        <v>2125</v>
      </c>
      <c r="J300" s="4" t="s">
        <v>2209</v>
      </c>
    </row>
    <row r="301" spans="2:10" x14ac:dyDescent="0.55000000000000004">
      <c r="B301" t="s">
        <v>2911</v>
      </c>
      <c r="C301" t="s">
        <v>460</v>
      </c>
      <c r="D301">
        <v>34</v>
      </c>
      <c r="E301" s="2">
        <f t="shared" si="6"/>
        <v>0.24637681159420291</v>
      </c>
      <c r="F301" s="4" t="s">
        <v>305</v>
      </c>
      <c r="G301" t="s">
        <v>3723</v>
      </c>
      <c r="J301" s="4" t="s">
        <v>2250</v>
      </c>
    </row>
    <row r="302" spans="2:10" x14ac:dyDescent="0.55000000000000004">
      <c r="B302" t="s">
        <v>2911</v>
      </c>
      <c r="C302" t="s">
        <v>460</v>
      </c>
      <c r="D302">
        <v>35</v>
      </c>
      <c r="E302" s="2">
        <f t="shared" si="6"/>
        <v>0.25362318840579712</v>
      </c>
      <c r="F302" s="4" t="s">
        <v>305</v>
      </c>
      <c r="G302" t="s">
        <v>3723</v>
      </c>
      <c r="J302" s="4" t="s">
        <v>2192</v>
      </c>
    </row>
    <row r="303" spans="2:10" x14ac:dyDescent="0.55000000000000004">
      <c r="B303" t="s">
        <v>2911</v>
      </c>
      <c r="C303" t="s">
        <v>460</v>
      </c>
      <c r="D303">
        <v>36</v>
      </c>
      <c r="E303" s="2">
        <f t="shared" si="6"/>
        <v>0.2608695652173913</v>
      </c>
      <c r="F303" s="4" t="s">
        <v>264</v>
      </c>
      <c r="G303" t="s">
        <v>3725</v>
      </c>
      <c r="J303" s="4" t="s">
        <v>2190</v>
      </c>
    </row>
    <row r="304" spans="2:10" x14ac:dyDescent="0.55000000000000004">
      <c r="B304" t="s">
        <v>2911</v>
      </c>
      <c r="C304" t="s">
        <v>460</v>
      </c>
      <c r="D304">
        <v>37</v>
      </c>
      <c r="E304" s="2">
        <f t="shared" si="6"/>
        <v>0.26811594202898553</v>
      </c>
      <c r="F304" s="4" t="s">
        <v>453</v>
      </c>
      <c r="G304" t="s">
        <v>3726</v>
      </c>
      <c r="H304">
        <v>23</v>
      </c>
      <c r="I304" t="s">
        <v>2125</v>
      </c>
      <c r="J304" s="4" t="s">
        <v>2212</v>
      </c>
    </row>
    <row r="305" spans="2:10" x14ac:dyDescent="0.55000000000000004">
      <c r="B305" t="s">
        <v>2911</v>
      </c>
      <c r="C305" t="s">
        <v>460</v>
      </c>
      <c r="D305">
        <v>38</v>
      </c>
      <c r="E305" s="2">
        <f t="shared" si="6"/>
        <v>0.27536231884057971</v>
      </c>
      <c r="F305" s="4" t="s">
        <v>510</v>
      </c>
      <c r="G305" t="s">
        <v>3722</v>
      </c>
      <c r="H305">
        <v>24</v>
      </c>
      <c r="I305" t="s">
        <v>3732</v>
      </c>
      <c r="J305" s="4" t="s">
        <v>2242</v>
      </c>
    </row>
    <row r="306" spans="2:10" x14ac:dyDescent="0.55000000000000004">
      <c r="B306" t="s">
        <v>2911</v>
      </c>
      <c r="C306" t="s">
        <v>460</v>
      </c>
      <c r="D306">
        <v>39</v>
      </c>
      <c r="E306" s="2">
        <f t="shared" si="6"/>
        <v>0.28260869565217389</v>
      </c>
      <c r="F306" s="4" t="s">
        <v>313</v>
      </c>
      <c r="G306" t="s">
        <v>3725</v>
      </c>
      <c r="H306">
        <v>25</v>
      </c>
      <c r="I306" t="s">
        <v>3730</v>
      </c>
      <c r="J306" s="4" t="s">
        <v>2202</v>
      </c>
    </row>
    <row r="307" spans="2:10" x14ac:dyDescent="0.55000000000000004">
      <c r="B307" t="s">
        <v>2911</v>
      </c>
      <c r="C307" t="s">
        <v>460</v>
      </c>
      <c r="D307">
        <v>40</v>
      </c>
      <c r="E307" s="2">
        <f t="shared" si="6"/>
        <v>0.28985507246376813</v>
      </c>
      <c r="F307" s="4" t="s">
        <v>545</v>
      </c>
      <c r="G307" t="s">
        <v>3726</v>
      </c>
      <c r="H307">
        <v>26</v>
      </c>
      <c r="I307" t="s">
        <v>3734</v>
      </c>
      <c r="J307" s="4" t="s">
        <v>2828</v>
      </c>
    </row>
    <row r="308" spans="2:10" x14ac:dyDescent="0.55000000000000004">
      <c r="B308" t="s">
        <v>2911</v>
      </c>
      <c r="C308" t="s">
        <v>460</v>
      </c>
      <c r="D308">
        <v>41</v>
      </c>
      <c r="E308" s="2">
        <f t="shared" si="6"/>
        <v>0.29710144927536231</v>
      </c>
      <c r="F308" s="4" t="s">
        <v>484</v>
      </c>
      <c r="G308" t="s">
        <v>3725</v>
      </c>
      <c r="H308">
        <v>27</v>
      </c>
      <c r="I308" t="s">
        <v>3752</v>
      </c>
      <c r="J308" s="4" t="s">
        <v>2234</v>
      </c>
    </row>
    <row r="309" spans="2:10" x14ac:dyDescent="0.55000000000000004">
      <c r="B309" t="s">
        <v>2911</v>
      </c>
      <c r="C309" t="s">
        <v>460</v>
      </c>
      <c r="D309">
        <v>42</v>
      </c>
      <c r="E309" s="2">
        <f t="shared" si="6"/>
        <v>0.30434782608695654</v>
      </c>
      <c r="F309" s="4" t="s">
        <v>252</v>
      </c>
      <c r="G309" t="s">
        <v>3725</v>
      </c>
      <c r="J309" s="4" t="s">
        <v>2260</v>
      </c>
    </row>
    <row r="310" spans="2:10" x14ac:dyDescent="0.55000000000000004">
      <c r="B310" t="s">
        <v>2911</v>
      </c>
      <c r="C310" t="s">
        <v>460</v>
      </c>
      <c r="D310">
        <v>43</v>
      </c>
      <c r="E310" s="2">
        <f t="shared" si="6"/>
        <v>0.31159420289855072</v>
      </c>
      <c r="F310" s="4" t="s">
        <v>510</v>
      </c>
      <c r="G310" t="s">
        <v>3722</v>
      </c>
      <c r="J310" s="4" t="s">
        <v>3117</v>
      </c>
    </row>
    <row r="311" spans="2:10" x14ac:dyDescent="0.55000000000000004">
      <c r="B311" t="s">
        <v>2911</v>
      </c>
      <c r="C311" t="s">
        <v>460</v>
      </c>
      <c r="D311">
        <v>44</v>
      </c>
      <c r="E311" s="2">
        <f t="shared" si="6"/>
        <v>0.3188405797101449</v>
      </c>
      <c r="F311" s="4" t="s">
        <v>464</v>
      </c>
      <c r="G311" t="s">
        <v>3725</v>
      </c>
      <c r="J311" s="4" t="s">
        <v>3118</v>
      </c>
    </row>
    <row r="312" spans="2:10" x14ac:dyDescent="0.55000000000000004">
      <c r="B312" t="s">
        <v>2911</v>
      </c>
      <c r="C312" t="s">
        <v>460</v>
      </c>
      <c r="D312">
        <v>45</v>
      </c>
      <c r="E312" s="2">
        <f t="shared" si="6"/>
        <v>0.32608695652173914</v>
      </c>
      <c r="F312" s="4" t="s">
        <v>276</v>
      </c>
      <c r="G312" t="s">
        <v>3725</v>
      </c>
      <c r="J312" s="4" t="s">
        <v>2269</v>
      </c>
    </row>
    <row r="313" spans="2:10" x14ac:dyDescent="0.55000000000000004">
      <c r="B313" t="s">
        <v>2911</v>
      </c>
      <c r="C313" t="s">
        <v>460</v>
      </c>
      <c r="D313">
        <v>46</v>
      </c>
      <c r="E313" s="2">
        <f t="shared" si="6"/>
        <v>0.33333333333333331</v>
      </c>
      <c r="F313" s="4" t="s">
        <v>313</v>
      </c>
      <c r="G313" t="s">
        <v>3725</v>
      </c>
      <c r="J313" s="4" t="s">
        <v>2231</v>
      </c>
    </row>
    <row r="314" spans="2:10" x14ac:dyDescent="0.55000000000000004">
      <c r="B314" t="s">
        <v>2911</v>
      </c>
      <c r="C314" t="s">
        <v>460</v>
      </c>
      <c r="D314">
        <v>47</v>
      </c>
      <c r="E314" s="2">
        <f t="shared" si="6"/>
        <v>0.34057971014492755</v>
      </c>
      <c r="F314" s="4" t="s">
        <v>252</v>
      </c>
      <c r="G314" t="s">
        <v>3725</v>
      </c>
      <c r="J314" s="4" t="s">
        <v>2221</v>
      </c>
    </row>
    <row r="315" spans="2:10" x14ac:dyDescent="0.55000000000000004">
      <c r="B315" t="s">
        <v>2911</v>
      </c>
      <c r="C315" t="s">
        <v>460</v>
      </c>
      <c r="D315">
        <v>48</v>
      </c>
      <c r="E315" s="2">
        <f t="shared" si="6"/>
        <v>0.34782608695652173</v>
      </c>
      <c r="F315" s="4" t="s">
        <v>492</v>
      </c>
      <c r="G315" t="s">
        <v>3726</v>
      </c>
      <c r="H315">
        <v>28</v>
      </c>
      <c r="I315" t="s">
        <v>3735</v>
      </c>
      <c r="J315" s="4" t="s">
        <v>2218</v>
      </c>
    </row>
    <row r="316" spans="2:10" x14ac:dyDescent="0.55000000000000004">
      <c r="B316" t="s">
        <v>2911</v>
      </c>
      <c r="C316" t="s">
        <v>460</v>
      </c>
      <c r="D316">
        <v>49</v>
      </c>
      <c r="E316" s="2">
        <f t="shared" si="6"/>
        <v>0.35507246376811596</v>
      </c>
      <c r="F316" s="4" t="s">
        <v>307</v>
      </c>
      <c r="G316" t="s">
        <v>3725</v>
      </c>
      <c r="J316" s="4" t="s">
        <v>2205</v>
      </c>
    </row>
    <row r="317" spans="2:10" x14ac:dyDescent="0.55000000000000004">
      <c r="B317" t="s">
        <v>2911</v>
      </c>
      <c r="C317" t="s">
        <v>460</v>
      </c>
      <c r="D317">
        <v>50</v>
      </c>
      <c r="E317" s="2">
        <f t="shared" si="6"/>
        <v>0.36231884057971014</v>
      </c>
      <c r="F317" s="4" t="s">
        <v>326</v>
      </c>
      <c r="G317" t="s">
        <v>3725</v>
      </c>
      <c r="H317">
        <v>29</v>
      </c>
      <c r="I317" t="s">
        <v>2122</v>
      </c>
      <c r="J317" s="4" t="s">
        <v>2829</v>
      </c>
    </row>
    <row r="318" spans="2:10" x14ac:dyDescent="0.55000000000000004">
      <c r="B318" t="s">
        <v>2911</v>
      </c>
      <c r="C318" t="s">
        <v>460</v>
      </c>
      <c r="D318">
        <v>51</v>
      </c>
      <c r="E318" s="2">
        <f t="shared" si="6"/>
        <v>0.36956521739130432</v>
      </c>
      <c r="F318" s="4" t="s">
        <v>276</v>
      </c>
      <c r="G318" t="s">
        <v>3725</v>
      </c>
      <c r="J318" s="4" t="s">
        <v>2214</v>
      </c>
    </row>
    <row r="319" spans="2:10" x14ac:dyDescent="0.55000000000000004">
      <c r="B319" t="s">
        <v>2911</v>
      </c>
      <c r="C319" t="s">
        <v>460</v>
      </c>
      <c r="D319">
        <v>52</v>
      </c>
      <c r="E319" s="2">
        <f t="shared" si="6"/>
        <v>0.37681159420289856</v>
      </c>
      <c r="F319" s="4" t="s">
        <v>1158</v>
      </c>
      <c r="G319" t="s">
        <v>3722</v>
      </c>
      <c r="H319">
        <v>30</v>
      </c>
      <c r="I319" t="s">
        <v>3738</v>
      </c>
      <c r="J319" s="4" t="s">
        <v>3119</v>
      </c>
    </row>
    <row r="320" spans="2:10" x14ac:dyDescent="0.55000000000000004">
      <c r="B320" t="s">
        <v>2911</v>
      </c>
      <c r="C320" t="s">
        <v>460</v>
      </c>
      <c r="D320">
        <v>53</v>
      </c>
      <c r="E320" s="2">
        <f t="shared" si="6"/>
        <v>0.38405797101449274</v>
      </c>
      <c r="F320" s="4" t="s">
        <v>1087</v>
      </c>
      <c r="G320" t="s">
        <v>3721</v>
      </c>
      <c r="H320">
        <v>31</v>
      </c>
      <c r="I320" t="s">
        <v>3733</v>
      </c>
      <c r="J320" s="4" t="s">
        <v>2252</v>
      </c>
    </row>
    <row r="321" spans="2:10" x14ac:dyDescent="0.55000000000000004">
      <c r="B321" s="8" t="s">
        <v>2911</v>
      </c>
      <c r="C321" s="8" t="s">
        <v>460</v>
      </c>
      <c r="D321" s="8">
        <v>54</v>
      </c>
      <c r="E321" s="9">
        <f t="shared" si="6"/>
        <v>0.39130434782608697</v>
      </c>
      <c r="F321" s="10" t="s">
        <v>310</v>
      </c>
      <c r="G321" s="8" t="s">
        <v>3726</v>
      </c>
      <c r="H321" s="8">
        <v>32</v>
      </c>
      <c r="I321" s="8" t="s">
        <v>3736</v>
      </c>
      <c r="J321" s="10" t="s">
        <v>2244</v>
      </c>
    </row>
    <row r="322" spans="2:10" x14ac:dyDescent="0.55000000000000004">
      <c r="B322" t="s">
        <v>2911</v>
      </c>
      <c r="C322" t="s">
        <v>460</v>
      </c>
      <c r="D322">
        <v>55</v>
      </c>
      <c r="E322" s="2">
        <f t="shared" si="6"/>
        <v>0.39855072463768115</v>
      </c>
      <c r="F322" s="4" t="s">
        <v>537</v>
      </c>
      <c r="G322" t="s">
        <v>3721</v>
      </c>
      <c r="H322">
        <v>33</v>
      </c>
      <c r="I322" t="s">
        <v>3766</v>
      </c>
      <c r="J322" s="4" t="s">
        <v>3120</v>
      </c>
    </row>
    <row r="323" spans="2:10" x14ac:dyDescent="0.55000000000000004">
      <c r="B323" t="s">
        <v>2911</v>
      </c>
      <c r="C323" t="s">
        <v>460</v>
      </c>
      <c r="D323">
        <v>56</v>
      </c>
      <c r="E323" s="3">
        <f t="shared" si="6"/>
        <v>0.40579710144927539</v>
      </c>
      <c r="F323" s="4" t="s">
        <v>488</v>
      </c>
      <c r="G323" t="s">
        <v>3722</v>
      </c>
      <c r="H323">
        <v>34</v>
      </c>
      <c r="I323" t="s">
        <v>2122</v>
      </c>
      <c r="J323" s="4" t="s">
        <v>2194</v>
      </c>
    </row>
    <row r="324" spans="2:10" x14ac:dyDescent="0.55000000000000004">
      <c r="B324" s="5" t="s">
        <v>2911</v>
      </c>
      <c r="C324" s="5" t="s">
        <v>460</v>
      </c>
      <c r="D324" s="5">
        <v>57</v>
      </c>
      <c r="E324" s="6">
        <f t="shared" si="6"/>
        <v>0.41304347826086957</v>
      </c>
      <c r="F324" s="7" t="s">
        <v>330</v>
      </c>
      <c r="G324" s="5" t="s">
        <v>3725</v>
      </c>
      <c r="H324" s="5">
        <v>35</v>
      </c>
      <c r="I324" s="5" t="s">
        <v>2122</v>
      </c>
      <c r="J324" s="7" t="s">
        <v>2217</v>
      </c>
    </row>
    <row r="325" spans="2:10" x14ac:dyDescent="0.55000000000000004">
      <c r="B325" t="s">
        <v>2911</v>
      </c>
      <c r="C325" t="s">
        <v>460</v>
      </c>
      <c r="D325">
        <v>58</v>
      </c>
      <c r="E325" s="2">
        <f t="shared" si="6"/>
        <v>0.42028985507246375</v>
      </c>
      <c r="F325" s="4" t="s">
        <v>280</v>
      </c>
      <c r="G325" t="s">
        <v>3726</v>
      </c>
      <c r="H325">
        <v>36</v>
      </c>
      <c r="J325" s="4" t="s">
        <v>2825</v>
      </c>
    </row>
    <row r="326" spans="2:10" x14ac:dyDescent="0.55000000000000004">
      <c r="B326" t="s">
        <v>2911</v>
      </c>
      <c r="C326" t="s">
        <v>460</v>
      </c>
      <c r="D326">
        <v>59</v>
      </c>
      <c r="E326" s="2">
        <f t="shared" si="6"/>
        <v>0.42753623188405798</v>
      </c>
      <c r="F326" s="4" t="s">
        <v>510</v>
      </c>
      <c r="G326" t="s">
        <v>3722</v>
      </c>
      <c r="J326" s="4" t="s">
        <v>3121</v>
      </c>
    </row>
    <row r="327" spans="2:10" x14ac:dyDescent="0.55000000000000004">
      <c r="B327" t="s">
        <v>2911</v>
      </c>
      <c r="C327" t="s">
        <v>460</v>
      </c>
      <c r="D327">
        <v>60</v>
      </c>
      <c r="E327" s="2">
        <f t="shared" si="6"/>
        <v>0.43478260869565216</v>
      </c>
      <c r="F327" s="4" t="s">
        <v>510</v>
      </c>
      <c r="G327" t="s">
        <v>3722</v>
      </c>
      <c r="J327" s="4" t="s">
        <v>3122</v>
      </c>
    </row>
    <row r="328" spans="2:10" x14ac:dyDescent="0.55000000000000004">
      <c r="B328" t="s">
        <v>2911</v>
      </c>
      <c r="C328" t="s">
        <v>460</v>
      </c>
      <c r="D328">
        <v>61</v>
      </c>
      <c r="E328" s="3">
        <f t="shared" si="6"/>
        <v>0.4420289855072464</v>
      </c>
      <c r="F328" s="4" t="s">
        <v>504</v>
      </c>
      <c r="G328" t="s">
        <v>3721</v>
      </c>
      <c r="H328">
        <v>37</v>
      </c>
      <c r="J328" s="4" t="s">
        <v>2248</v>
      </c>
    </row>
    <row r="329" spans="2:10" x14ac:dyDescent="0.55000000000000004">
      <c r="B329" t="s">
        <v>2911</v>
      </c>
      <c r="C329" t="s">
        <v>460</v>
      </c>
      <c r="D329">
        <v>62</v>
      </c>
      <c r="E329" s="3">
        <f t="shared" si="6"/>
        <v>0.44927536231884058</v>
      </c>
      <c r="F329" s="4" t="s">
        <v>372</v>
      </c>
      <c r="G329" t="s">
        <v>3721</v>
      </c>
      <c r="H329">
        <v>38</v>
      </c>
      <c r="J329" s="4" t="s">
        <v>2219</v>
      </c>
    </row>
    <row r="330" spans="2:10" x14ac:dyDescent="0.55000000000000004">
      <c r="B330" t="s">
        <v>2911</v>
      </c>
      <c r="C330" t="s">
        <v>460</v>
      </c>
      <c r="D330">
        <v>63</v>
      </c>
      <c r="E330" s="2">
        <f t="shared" si="6"/>
        <v>0.45652173913043476</v>
      </c>
      <c r="F330" s="4" t="s">
        <v>474</v>
      </c>
      <c r="G330" t="s">
        <v>3725</v>
      </c>
      <c r="J330" s="4" t="s">
        <v>2266</v>
      </c>
    </row>
    <row r="331" spans="2:10" x14ac:dyDescent="0.55000000000000004">
      <c r="B331" t="s">
        <v>2911</v>
      </c>
      <c r="C331" t="s">
        <v>460</v>
      </c>
      <c r="D331">
        <v>64</v>
      </c>
      <c r="E331" s="2">
        <f t="shared" si="6"/>
        <v>0.46376811594202899</v>
      </c>
      <c r="F331" s="4" t="s">
        <v>330</v>
      </c>
      <c r="G331" t="s">
        <v>3725</v>
      </c>
      <c r="J331" s="4" t="s">
        <v>2267</v>
      </c>
    </row>
    <row r="332" spans="2:10" x14ac:dyDescent="0.55000000000000004">
      <c r="B332" t="s">
        <v>2911</v>
      </c>
      <c r="C332" t="s">
        <v>460</v>
      </c>
      <c r="D332">
        <v>65</v>
      </c>
      <c r="E332" s="2">
        <f t="shared" si="6"/>
        <v>0.47101449275362317</v>
      </c>
      <c r="F332" s="4" t="s">
        <v>504</v>
      </c>
      <c r="G332" t="s">
        <v>3721</v>
      </c>
      <c r="J332" s="4" t="s">
        <v>2222</v>
      </c>
    </row>
    <row r="333" spans="2:10" x14ac:dyDescent="0.55000000000000004">
      <c r="B333" t="s">
        <v>2911</v>
      </c>
      <c r="C333" t="s">
        <v>460</v>
      </c>
      <c r="D333">
        <v>66</v>
      </c>
      <c r="E333" s="2">
        <f t="shared" ref="E333:E396" si="7">D333/138</f>
        <v>0.47826086956521741</v>
      </c>
      <c r="F333" s="4" t="s">
        <v>504</v>
      </c>
      <c r="G333" t="s">
        <v>3721</v>
      </c>
      <c r="J333" s="4" t="s">
        <v>2272</v>
      </c>
    </row>
    <row r="334" spans="2:10" x14ac:dyDescent="0.55000000000000004">
      <c r="B334" t="s">
        <v>2911</v>
      </c>
      <c r="C334" t="s">
        <v>460</v>
      </c>
      <c r="D334">
        <v>67</v>
      </c>
      <c r="E334" s="2">
        <f t="shared" si="7"/>
        <v>0.48550724637681159</v>
      </c>
      <c r="F334" s="4" t="s">
        <v>252</v>
      </c>
      <c r="G334" t="s">
        <v>3725</v>
      </c>
      <c r="J334" s="4" t="s">
        <v>3123</v>
      </c>
    </row>
    <row r="335" spans="2:10" x14ac:dyDescent="0.55000000000000004">
      <c r="B335" t="s">
        <v>2911</v>
      </c>
      <c r="C335" t="s">
        <v>460</v>
      </c>
      <c r="D335">
        <v>68</v>
      </c>
      <c r="E335" s="2">
        <f t="shared" si="7"/>
        <v>0.49275362318840582</v>
      </c>
      <c r="F335" s="4" t="s">
        <v>612</v>
      </c>
      <c r="G335" t="s">
        <v>3721</v>
      </c>
      <c r="H335">
        <v>39</v>
      </c>
      <c r="J335" s="4" t="s">
        <v>2289</v>
      </c>
    </row>
    <row r="336" spans="2:10" x14ac:dyDescent="0.55000000000000004">
      <c r="B336" t="s">
        <v>2911</v>
      </c>
      <c r="C336" t="s">
        <v>460</v>
      </c>
      <c r="D336">
        <v>69</v>
      </c>
      <c r="E336" s="2">
        <f t="shared" si="7"/>
        <v>0.5</v>
      </c>
      <c r="F336" s="4" t="s">
        <v>300</v>
      </c>
      <c r="G336" t="s">
        <v>3725</v>
      </c>
      <c r="J336" s="4" t="s">
        <v>3124</v>
      </c>
    </row>
    <row r="337" spans="2:10" x14ac:dyDescent="0.55000000000000004">
      <c r="B337" t="s">
        <v>2911</v>
      </c>
      <c r="C337" t="s">
        <v>460</v>
      </c>
      <c r="D337">
        <v>70</v>
      </c>
      <c r="E337" s="2">
        <f t="shared" si="7"/>
        <v>0.50724637681159424</v>
      </c>
      <c r="F337" s="4" t="s">
        <v>269</v>
      </c>
      <c r="G337" t="s">
        <v>3725</v>
      </c>
      <c r="J337" s="4" t="s">
        <v>2232</v>
      </c>
    </row>
    <row r="338" spans="2:10" x14ac:dyDescent="0.55000000000000004">
      <c r="B338" t="s">
        <v>2911</v>
      </c>
      <c r="C338" t="s">
        <v>460</v>
      </c>
      <c r="D338">
        <v>71</v>
      </c>
      <c r="E338" s="2">
        <f t="shared" si="7"/>
        <v>0.51449275362318836</v>
      </c>
      <c r="F338" s="4" t="s">
        <v>276</v>
      </c>
      <c r="G338" t="s">
        <v>3725</v>
      </c>
      <c r="J338" s="4" t="s">
        <v>2235</v>
      </c>
    </row>
    <row r="339" spans="2:10" x14ac:dyDescent="0.55000000000000004">
      <c r="B339" s="11" t="s">
        <v>2911</v>
      </c>
      <c r="C339" s="11" t="s">
        <v>460</v>
      </c>
      <c r="D339" s="11">
        <v>72</v>
      </c>
      <c r="E339" s="12">
        <f t="shared" si="7"/>
        <v>0.52173913043478259</v>
      </c>
      <c r="F339" s="13" t="s">
        <v>291</v>
      </c>
      <c r="G339" s="11" t="s">
        <v>3722</v>
      </c>
      <c r="H339" s="11">
        <v>40</v>
      </c>
      <c r="I339" s="11"/>
      <c r="J339" s="13" t="s">
        <v>3125</v>
      </c>
    </row>
    <row r="340" spans="2:10" x14ac:dyDescent="0.55000000000000004">
      <c r="B340" t="s">
        <v>2911</v>
      </c>
      <c r="C340" t="s">
        <v>460</v>
      </c>
      <c r="D340">
        <v>73</v>
      </c>
      <c r="E340" s="2">
        <f t="shared" si="7"/>
        <v>0.52898550724637683</v>
      </c>
      <c r="F340" s="4" t="s">
        <v>300</v>
      </c>
      <c r="G340" t="s">
        <v>3725</v>
      </c>
      <c r="J340" s="4" t="s">
        <v>3126</v>
      </c>
    </row>
    <row r="341" spans="2:10" x14ac:dyDescent="0.55000000000000004">
      <c r="B341" t="s">
        <v>2911</v>
      </c>
      <c r="C341" t="s">
        <v>460</v>
      </c>
      <c r="D341">
        <v>74</v>
      </c>
      <c r="E341" s="2">
        <f t="shared" si="7"/>
        <v>0.53623188405797106</v>
      </c>
      <c r="F341" s="4" t="s">
        <v>494</v>
      </c>
      <c r="G341" t="s">
        <v>3725</v>
      </c>
      <c r="J341" s="4" t="s">
        <v>2233</v>
      </c>
    </row>
    <row r="342" spans="2:10" x14ac:dyDescent="0.55000000000000004">
      <c r="B342" t="s">
        <v>2911</v>
      </c>
      <c r="C342" t="s">
        <v>460</v>
      </c>
      <c r="D342">
        <v>75</v>
      </c>
      <c r="E342" s="2">
        <f t="shared" si="7"/>
        <v>0.54347826086956519</v>
      </c>
      <c r="F342" s="4" t="s">
        <v>348</v>
      </c>
      <c r="G342" t="s">
        <v>3725</v>
      </c>
      <c r="H342">
        <v>41</v>
      </c>
      <c r="J342" s="4" t="s">
        <v>2827</v>
      </c>
    </row>
    <row r="343" spans="2:10" x14ac:dyDescent="0.55000000000000004">
      <c r="B343" t="s">
        <v>2911</v>
      </c>
      <c r="C343" t="s">
        <v>460</v>
      </c>
      <c r="D343">
        <v>76</v>
      </c>
      <c r="E343" s="2">
        <f t="shared" si="7"/>
        <v>0.55072463768115942</v>
      </c>
      <c r="F343" s="4" t="s">
        <v>418</v>
      </c>
      <c r="G343" t="s">
        <v>3721</v>
      </c>
      <c r="H343">
        <v>42</v>
      </c>
      <c r="I343" t="s">
        <v>3728</v>
      </c>
      <c r="J343" s="4" t="s">
        <v>2826</v>
      </c>
    </row>
    <row r="344" spans="2:10" x14ac:dyDescent="0.55000000000000004">
      <c r="B344" t="s">
        <v>2911</v>
      </c>
      <c r="C344" t="s">
        <v>460</v>
      </c>
      <c r="D344">
        <v>77</v>
      </c>
      <c r="E344" s="2">
        <f t="shared" si="7"/>
        <v>0.55797101449275366</v>
      </c>
      <c r="F344" s="4" t="s">
        <v>1088</v>
      </c>
      <c r="G344" t="s">
        <v>3726</v>
      </c>
      <c r="H344">
        <v>43</v>
      </c>
      <c r="J344" s="4" t="s">
        <v>2831</v>
      </c>
    </row>
    <row r="345" spans="2:10" x14ac:dyDescent="0.55000000000000004">
      <c r="B345" t="s">
        <v>2911</v>
      </c>
      <c r="C345" t="s">
        <v>460</v>
      </c>
      <c r="D345">
        <v>78</v>
      </c>
      <c r="E345" s="2">
        <f t="shared" si="7"/>
        <v>0.56521739130434778</v>
      </c>
      <c r="F345" s="4" t="s">
        <v>326</v>
      </c>
      <c r="G345" t="s">
        <v>3725</v>
      </c>
      <c r="J345" s="4" t="s">
        <v>3127</v>
      </c>
    </row>
    <row r="346" spans="2:10" x14ac:dyDescent="0.55000000000000004">
      <c r="B346" t="s">
        <v>2911</v>
      </c>
      <c r="C346" t="s">
        <v>460</v>
      </c>
      <c r="D346">
        <v>79</v>
      </c>
      <c r="E346" s="2">
        <f t="shared" si="7"/>
        <v>0.57246376811594202</v>
      </c>
      <c r="F346" s="4" t="s">
        <v>282</v>
      </c>
      <c r="G346" t="s">
        <v>3725</v>
      </c>
      <c r="J346" s="4" t="s">
        <v>3128</v>
      </c>
    </row>
    <row r="347" spans="2:10" x14ac:dyDescent="0.55000000000000004">
      <c r="B347" t="s">
        <v>2911</v>
      </c>
      <c r="C347" t="s">
        <v>460</v>
      </c>
      <c r="D347">
        <v>80</v>
      </c>
      <c r="E347" s="2">
        <f t="shared" si="7"/>
        <v>0.57971014492753625</v>
      </c>
      <c r="F347" s="4" t="s">
        <v>494</v>
      </c>
      <c r="G347" t="s">
        <v>3725</v>
      </c>
      <c r="J347" s="4" t="s">
        <v>3129</v>
      </c>
    </row>
    <row r="348" spans="2:10" x14ac:dyDescent="0.55000000000000004">
      <c r="B348" t="s">
        <v>2911</v>
      </c>
      <c r="C348" t="s">
        <v>460</v>
      </c>
      <c r="D348">
        <v>81</v>
      </c>
      <c r="E348" s="2">
        <f t="shared" si="7"/>
        <v>0.58695652173913049</v>
      </c>
      <c r="F348" s="4" t="s">
        <v>300</v>
      </c>
      <c r="G348" t="s">
        <v>3725</v>
      </c>
      <c r="J348" s="4" t="s">
        <v>3130</v>
      </c>
    </row>
    <row r="349" spans="2:10" x14ac:dyDescent="0.55000000000000004">
      <c r="B349" t="s">
        <v>2911</v>
      </c>
      <c r="C349" t="s">
        <v>460</v>
      </c>
      <c r="D349">
        <v>82</v>
      </c>
      <c r="E349" s="2">
        <f t="shared" si="7"/>
        <v>0.59420289855072461</v>
      </c>
      <c r="F349" s="4" t="s">
        <v>510</v>
      </c>
      <c r="G349" t="s">
        <v>3722</v>
      </c>
      <c r="J349" s="4" t="s">
        <v>3131</v>
      </c>
    </row>
    <row r="350" spans="2:10" x14ac:dyDescent="0.55000000000000004">
      <c r="B350" t="s">
        <v>2911</v>
      </c>
      <c r="C350" t="s">
        <v>460</v>
      </c>
      <c r="D350">
        <v>83</v>
      </c>
      <c r="E350" s="2">
        <f t="shared" si="7"/>
        <v>0.60144927536231885</v>
      </c>
      <c r="F350" s="4" t="s">
        <v>274</v>
      </c>
      <c r="G350" t="s">
        <v>3725</v>
      </c>
      <c r="J350" s="4" t="s">
        <v>2274</v>
      </c>
    </row>
    <row r="351" spans="2:10" x14ac:dyDescent="0.55000000000000004">
      <c r="B351" t="s">
        <v>2911</v>
      </c>
      <c r="C351" t="s">
        <v>460</v>
      </c>
      <c r="D351">
        <v>84</v>
      </c>
      <c r="E351" s="2">
        <f t="shared" si="7"/>
        <v>0.60869565217391308</v>
      </c>
      <c r="F351" s="4" t="s">
        <v>291</v>
      </c>
      <c r="G351" t="s">
        <v>3722</v>
      </c>
      <c r="J351" s="4" t="s">
        <v>3132</v>
      </c>
    </row>
    <row r="352" spans="2:10" x14ac:dyDescent="0.55000000000000004">
      <c r="B352" t="s">
        <v>2911</v>
      </c>
      <c r="C352" t="s">
        <v>460</v>
      </c>
      <c r="D352">
        <v>85</v>
      </c>
      <c r="E352" s="2">
        <f t="shared" si="7"/>
        <v>0.61594202898550721</v>
      </c>
      <c r="F352" s="4" t="s">
        <v>315</v>
      </c>
      <c r="G352" t="s">
        <v>3725</v>
      </c>
      <c r="J352" s="4" t="s">
        <v>3133</v>
      </c>
    </row>
    <row r="353" spans="2:10" x14ac:dyDescent="0.55000000000000004">
      <c r="B353" t="s">
        <v>2911</v>
      </c>
      <c r="C353" t="s">
        <v>460</v>
      </c>
      <c r="D353">
        <v>86</v>
      </c>
      <c r="E353" s="2">
        <f t="shared" si="7"/>
        <v>0.62318840579710144</v>
      </c>
      <c r="F353" s="4" t="s">
        <v>612</v>
      </c>
      <c r="G353" t="s">
        <v>3721</v>
      </c>
      <c r="J353" s="4" t="s">
        <v>2279</v>
      </c>
    </row>
    <row r="354" spans="2:10" x14ac:dyDescent="0.55000000000000004">
      <c r="B354" t="s">
        <v>2911</v>
      </c>
      <c r="C354" t="s">
        <v>460</v>
      </c>
      <c r="D354">
        <v>87</v>
      </c>
      <c r="E354" s="2">
        <f t="shared" si="7"/>
        <v>0.63043478260869568</v>
      </c>
      <c r="F354" s="4" t="s">
        <v>418</v>
      </c>
      <c r="G354" t="s">
        <v>3721</v>
      </c>
      <c r="J354" s="4" t="s">
        <v>2257</v>
      </c>
    </row>
    <row r="355" spans="2:10" x14ac:dyDescent="0.55000000000000004">
      <c r="B355" t="s">
        <v>2911</v>
      </c>
      <c r="C355" t="s">
        <v>460</v>
      </c>
      <c r="D355">
        <v>88</v>
      </c>
      <c r="E355" s="2">
        <f t="shared" si="7"/>
        <v>0.6376811594202898</v>
      </c>
      <c r="F355" s="4" t="s">
        <v>276</v>
      </c>
      <c r="G355" t="s">
        <v>3725</v>
      </c>
      <c r="J355" s="4" t="s">
        <v>2239</v>
      </c>
    </row>
    <row r="356" spans="2:10" x14ac:dyDescent="0.55000000000000004">
      <c r="B356" t="s">
        <v>2911</v>
      </c>
      <c r="C356" t="s">
        <v>460</v>
      </c>
      <c r="D356">
        <v>89</v>
      </c>
      <c r="E356" s="2">
        <f t="shared" si="7"/>
        <v>0.64492753623188404</v>
      </c>
      <c r="F356" s="4" t="s">
        <v>262</v>
      </c>
      <c r="G356" t="s">
        <v>3723</v>
      </c>
      <c r="J356" s="4" t="s">
        <v>2265</v>
      </c>
    </row>
    <row r="357" spans="2:10" x14ac:dyDescent="0.55000000000000004">
      <c r="B357" t="s">
        <v>2911</v>
      </c>
      <c r="C357" t="s">
        <v>460</v>
      </c>
      <c r="D357">
        <v>90</v>
      </c>
      <c r="E357" s="2">
        <f t="shared" si="7"/>
        <v>0.65217391304347827</v>
      </c>
      <c r="F357" s="4" t="s">
        <v>348</v>
      </c>
      <c r="G357" t="s">
        <v>3725</v>
      </c>
      <c r="J357" s="4" t="s">
        <v>2275</v>
      </c>
    </row>
    <row r="358" spans="2:10" x14ac:dyDescent="0.55000000000000004">
      <c r="B358" t="s">
        <v>2911</v>
      </c>
      <c r="C358" t="s">
        <v>460</v>
      </c>
      <c r="D358">
        <v>91</v>
      </c>
      <c r="E358" s="2">
        <f t="shared" si="7"/>
        <v>0.65942028985507251</v>
      </c>
      <c r="F358" s="4" t="s">
        <v>296</v>
      </c>
      <c r="G358" t="s">
        <v>3725</v>
      </c>
      <c r="J358" s="4" t="s">
        <v>2240</v>
      </c>
    </row>
    <row r="359" spans="2:10" x14ac:dyDescent="0.55000000000000004">
      <c r="B359" t="s">
        <v>2911</v>
      </c>
      <c r="C359" t="s">
        <v>460</v>
      </c>
      <c r="D359">
        <v>92</v>
      </c>
      <c r="E359" s="2">
        <f t="shared" si="7"/>
        <v>0.66666666666666663</v>
      </c>
      <c r="F359" s="4" t="s">
        <v>254</v>
      </c>
      <c r="G359" t="s">
        <v>3725</v>
      </c>
      <c r="J359" s="4" t="s">
        <v>3134</v>
      </c>
    </row>
    <row r="360" spans="2:10" x14ac:dyDescent="0.55000000000000004">
      <c r="B360" t="s">
        <v>2911</v>
      </c>
      <c r="C360" t="s">
        <v>460</v>
      </c>
      <c r="D360">
        <v>93</v>
      </c>
      <c r="E360" s="2">
        <f t="shared" si="7"/>
        <v>0.67391304347826086</v>
      </c>
      <c r="F360" s="4" t="s">
        <v>1159</v>
      </c>
      <c r="G360" t="s">
        <v>3722</v>
      </c>
      <c r="H360">
        <v>44</v>
      </c>
      <c r="J360" s="4" t="s">
        <v>3135</v>
      </c>
    </row>
    <row r="361" spans="2:10" x14ac:dyDescent="0.55000000000000004">
      <c r="B361" t="s">
        <v>2911</v>
      </c>
      <c r="C361" t="s">
        <v>460</v>
      </c>
      <c r="D361">
        <v>94</v>
      </c>
      <c r="E361" s="2">
        <f t="shared" si="7"/>
        <v>0.6811594202898551</v>
      </c>
      <c r="F361" s="4" t="s">
        <v>418</v>
      </c>
      <c r="G361" t="s">
        <v>3721</v>
      </c>
      <c r="J361" s="4" t="s">
        <v>3136</v>
      </c>
    </row>
    <row r="362" spans="2:10" x14ac:dyDescent="0.55000000000000004">
      <c r="B362" t="s">
        <v>2911</v>
      </c>
      <c r="C362" t="s">
        <v>460</v>
      </c>
      <c r="D362">
        <v>95</v>
      </c>
      <c r="E362" s="2">
        <f t="shared" si="7"/>
        <v>0.68840579710144922</v>
      </c>
      <c r="F362" s="4" t="s">
        <v>474</v>
      </c>
      <c r="G362" t="s">
        <v>3725</v>
      </c>
      <c r="J362" s="4" t="s">
        <v>2261</v>
      </c>
    </row>
    <row r="363" spans="2:10" x14ac:dyDescent="0.55000000000000004">
      <c r="B363" t="s">
        <v>2911</v>
      </c>
      <c r="C363" t="s">
        <v>460</v>
      </c>
      <c r="D363">
        <v>96</v>
      </c>
      <c r="E363" s="2">
        <f t="shared" si="7"/>
        <v>0.69565217391304346</v>
      </c>
      <c r="F363" s="4" t="s">
        <v>326</v>
      </c>
      <c r="G363" t="s">
        <v>3725</v>
      </c>
      <c r="J363" s="4" t="s">
        <v>3137</v>
      </c>
    </row>
    <row r="364" spans="2:10" x14ac:dyDescent="0.55000000000000004">
      <c r="B364" t="s">
        <v>2911</v>
      </c>
      <c r="C364" t="s">
        <v>460</v>
      </c>
      <c r="D364">
        <v>97</v>
      </c>
      <c r="E364" s="2">
        <f t="shared" si="7"/>
        <v>0.70289855072463769</v>
      </c>
      <c r="F364" s="4" t="s">
        <v>1088</v>
      </c>
      <c r="G364" t="s">
        <v>3726</v>
      </c>
      <c r="J364" s="4" t="s">
        <v>3138</v>
      </c>
    </row>
    <row r="365" spans="2:10" x14ac:dyDescent="0.55000000000000004">
      <c r="B365" t="s">
        <v>2911</v>
      </c>
      <c r="C365" t="s">
        <v>460</v>
      </c>
      <c r="D365">
        <v>98</v>
      </c>
      <c r="E365" s="2">
        <f t="shared" si="7"/>
        <v>0.71014492753623193</v>
      </c>
      <c r="F365" s="4" t="s">
        <v>258</v>
      </c>
      <c r="G365" t="s">
        <v>3725</v>
      </c>
      <c r="H365">
        <v>45</v>
      </c>
      <c r="J365" t="s">
        <v>3139</v>
      </c>
    </row>
    <row r="366" spans="2:10" x14ac:dyDescent="0.55000000000000004">
      <c r="B366" t="s">
        <v>2911</v>
      </c>
      <c r="C366" t="s">
        <v>460</v>
      </c>
      <c r="D366">
        <v>99</v>
      </c>
      <c r="E366" s="2">
        <f t="shared" si="7"/>
        <v>0.71739130434782605</v>
      </c>
      <c r="F366" s="4" t="s">
        <v>508</v>
      </c>
      <c r="G366" t="s">
        <v>3725</v>
      </c>
      <c r="J366" t="s">
        <v>2238</v>
      </c>
    </row>
    <row r="367" spans="2:10" x14ac:dyDescent="0.55000000000000004">
      <c r="B367" t="s">
        <v>2911</v>
      </c>
      <c r="C367" t="s">
        <v>460</v>
      </c>
      <c r="D367">
        <v>100</v>
      </c>
      <c r="E367" s="2">
        <f t="shared" si="7"/>
        <v>0.72463768115942029</v>
      </c>
      <c r="F367" s="4" t="s">
        <v>418</v>
      </c>
      <c r="G367" t="s">
        <v>3721</v>
      </c>
      <c r="J367" t="s">
        <v>3140</v>
      </c>
    </row>
    <row r="368" spans="2:10" x14ac:dyDescent="0.55000000000000004">
      <c r="B368" t="s">
        <v>2911</v>
      </c>
      <c r="C368" t="s">
        <v>460</v>
      </c>
      <c r="D368">
        <v>101</v>
      </c>
      <c r="E368" s="2">
        <f t="shared" si="7"/>
        <v>0.73188405797101452</v>
      </c>
      <c r="F368" s="4" t="s">
        <v>262</v>
      </c>
      <c r="G368" t="s">
        <v>3723</v>
      </c>
      <c r="J368" t="s">
        <v>3141</v>
      </c>
    </row>
    <row r="369" spans="2:10" x14ac:dyDescent="0.55000000000000004">
      <c r="B369" t="s">
        <v>2911</v>
      </c>
      <c r="C369" t="s">
        <v>460</v>
      </c>
      <c r="D369">
        <v>102</v>
      </c>
      <c r="E369" s="2">
        <f t="shared" si="7"/>
        <v>0.73913043478260865</v>
      </c>
      <c r="F369" s="4" t="s">
        <v>545</v>
      </c>
      <c r="G369" t="s">
        <v>3726</v>
      </c>
      <c r="J369" t="s">
        <v>3142</v>
      </c>
    </row>
    <row r="370" spans="2:10" x14ac:dyDescent="0.55000000000000004">
      <c r="B370" t="s">
        <v>2911</v>
      </c>
      <c r="C370" t="s">
        <v>460</v>
      </c>
      <c r="D370">
        <v>103</v>
      </c>
      <c r="E370" s="2">
        <f t="shared" si="7"/>
        <v>0.74637681159420288</v>
      </c>
      <c r="F370" s="4" t="s">
        <v>394</v>
      </c>
      <c r="G370" t="s">
        <v>3725</v>
      </c>
      <c r="H370">
        <v>46</v>
      </c>
      <c r="J370" t="s">
        <v>3143</v>
      </c>
    </row>
    <row r="371" spans="2:10" x14ac:dyDescent="0.55000000000000004">
      <c r="B371" t="s">
        <v>2911</v>
      </c>
      <c r="C371" t="s">
        <v>460</v>
      </c>
      <c r="D371">
        <v>104</v>
      </c>
      <c r="E371" s="2">
        <f t="shared" si="7"/>
        <v>0.75362318840579712</v>
      </c>
      <c r="F371" s="4" t="s">
        <v>504</v>
      </c>
      <c r="G371" t="s">
        <v>3721</v>
      </c>
      <c r="J371" t="s">
        <v>2249</v>
      </c>
    </row>
    <row r="372" spans="2:10" x14ac:dyDescent="0.55000000000000004">
      <c r="B372" t="s">
        <v>2911</v>
      </c>
      <c r="C372" t="s">
        <v>460</v>
      </c>
      <c r="D372">
        <v>105</v>
      </c>
      <c r="E372" s="2">
        <f t="shared" si="7"/>
        <v>0.76086956521739135</v>
      </c>
      <c r="F372" s="4" t="s">
        <v>488</v>
      </c>
      <c r="G372" t="s">
        <v>3722</v>
      </c>
      <c r="J372" t="s">
        <v>2295</v>
      </c>
    </row>
    <row r="373" spans="2:10" x14ac:dyDescent="0.55000000000000004">
      <c r="B373" t="s">
        <v>2911</v>
      </c>
      <c r="C373" t="s">
        <v>460</v>
      </c>
      <c r="D373">
        <v>106</v>
      </c>
      <c r="E373" s="2">
        <f t="shared" si="7"/>
        <v>0.76811594202898548</v>
      </c>
      <c r="F373" s="4" t="s">
        <v>484</v>
      </c>
      <c r="G373" t="s">
        <v>3725</v>
      </c>
      <c r="J373" t="s">
        <v>3144</v>
      </c>
    </row>
    <row r="374" spans="2:10" x14ac:dyDescent="0.55000000000000004">
      <c r="B374" s="8" t="s">
        <v>2911</v>
      </c>
      <c r="C374" s="8" t="s">
        <v>460</v>
      </c>
      <c r="D374" s="8">
        <v>107</v>
      </c>
      <c r="E374" s="9">
        <f t="shared" si="7"/>
        <v>0.77536231884057971</v>
      </c>
      <c r="F374" s="10" t="s">
        <v>310</v>
      </c>
      <c r="G374" s="8" t="s">
        <v>3726</v>
      </c>
      <c r="H374" s="8"/>
      <c r="I374" s="8"/>
      <c r="J374" s="8" t="s">
        <v>2830</v>
      </c>
    </row>
    <row r="375" spans="2:10" x14ac:dyDescent="0.55000000000000004">
      <c r="B375" t="s">
        <v>2911</v>
      </c>
      <c r="C375" t="s">
        <v>460</v>
      </c>
      <c r="D375">
        <v>108</v>
      </c>
      <c r="E375" s="2">
        <f t="shared" si="7"/>
        <v>0.78260869565217395</v>
      </c>
      <c r="F375" s="4" t="s">
        <v>254</v>
      </c>
      <c r="G375" t="s">
        <v>3725</v>
      </c>
      <c r="J375" t="s">
        <v>3145</v>
      </c>
    </row>
    <row r="376" spans="2:10" x14ac:dyDescent="0.55000000000000004">
      <c r="B376" t="s">
        <v>2911</v>
      </c>
      <c r="C376" t="s">
        <v>460</v>
      </c>
      <c r="D376">
        <v>109</v>
      </c>
      <c r="E376" s="2">
        <f t="shared" si="7"/>
        <v>0.78985507246376807</v>
      </c>
      <c r="F376" s="4" t="s">
        <v>453</v>
      </c>
      <c r="G376" t="s">
        <v>3726</v>
      </c>
      <c r="J376" t="s">
        <v>3146</v>
      </c>
    </row>
    <row r="377" spans="2:10" x14ac:dyDescent="0.55000000000000004">
      <c r="B377" t="s">
        <v>2911</v>
      </c>
      <c r="C377" t="s">
        <v>460</v>
      </c>
      <c r="D377">
        <v>110</v>
      </c>
      <c r="E377" s="2">
        <f t="shared" si="7"/>
        <v>0.79710144927536231</v>
      </c>
      <c r="F377" s="4" t="s">
        <v>278</v>
      </c>
      <c r="G377" t="s">
        <v>3722</v>
      </c>
      <c r="J377" t="s">
        <v>2228</v>
      </c>
    </row>
    <row r="378" spans="2:10" x14ac:dyDescent="0.55000000000000004">
      <c r="B378" t="s">
        <v>2911</v>
      </c>
      <c r="C378" t="s">
        <v>460</v>
      </c>
      <c r="D378">
        <v>111</v>
      </c>
      <c r="E378" s="2">
        <f t="shared" si="7"/>
        <v>0.80434782608695654</v>
      </c>
      <c r="F378" s="4" t="s">
        <v>256</v>
      </c>
      <c r="G378" t="s">
        <v>3725</v>
      </c>
      <c r="J378" t="s">
        <v>3147</v>
      </c>
    </row>
    <row r="379" spans="2:10" x14ac:dyDescent="0.55000000000000004">
      <c r="B379" t="s">
        <v>2911</v>
      </c>
      <c r="C379" t="s">
        <v>460</v>
      </c>
      <c r="D379">
        <v>112</v>
      </c>
      <c r="E379" s="2">
        <f t="shared" si="7"/>
        <v>0.81159420289855078</v>
      </c>
      <c r="F379" s="4" t="s">
        <v>326</v>
      </c>
      <c r="G379" t="s">
        <v>3725</v>
      </c>
      <c r="J379" t="s">
        <v>3148</v>
      </c>
    </row>
    <row r="380" spans="2:10" x14ac:dyDescent="0.55000000000000004">
      <c r="B380" t="s">
        <v>2911</v>
      </c>
      <c r="C380" t="s">
        <v>460</v>
      </c>
      <c r="D380">
        <v>113</v>
      </c>
      <c r="E380" s="2">
        <f t="shared" si="7"/>
        <v>0.8188405797101449</v>
      </c>
      <c r="F380" s="4" t="s">
        <v>3149</v>
      </c>
      <c r="G380" t="s">
        <v>3721</v>
      </c>
      <c r="H380">
        <v>47</v>
      </c>
      <c r="J380" t="s">
        <v>3150</v>
      </c>
    </row>
    <row r="381" spans="2:10" x14ac:dyDescent="0.55000000000000004">
      <c r="B381" t="s">
        <v>2911</v>
      </c>
      <c r="C381" t="s">
        <v>460</v>
      </c>
      <c r="D381">
        <v>114</v>
      </c>
      <c r="E381" s="2">
        <f t="shared" si="7"/>
        <v>0.82608695652173914</v>
      </c>
      <c r="F381" s="4" t="s">
        <v>471</v>
      </c>
      <c r="G381" t="s">
        <v>3726</v>
      </c>
      <c r="J381" t="s">
        <v>3151</v>
      </c>
    </row>
    <row r="382" spans="2:10" x14ac:dyDescent="0.55000000000000004">
      <c r="B382" t="s">
        <v>2911</v>
      </c>
      <c r="C382" t="s">
        <v>460</v>
      </c>
      <c r="D382">
        <v>115</v>
      </c>
      <c r="E382" s="2">
        <f t="shared" si="7"/>
        <v>0.83333333333333337</v>
      </c>
      <c r="F382" s="4" t="s">
        <v>291</v>
      </c>
      <c r="G382" t="s">
        <v>3722</v>
      </c>
      <c r="J382" t="s">
        <v>3152</v>
      </c>
    </row>
    <row r="383" spans="2:10" x14ac:dyDescent="0.55000000000000004">
      <c r="B383" t="s">
        <v>2911</v>
      </c>
      <c r="C383" t="s">
        <v>460</v>
      </c>
      <c r="D383">
        <v>116</v>
      </c>
      <c r="E383" s="2">
        <f t="shared" si="7"/>
        <v>0.84057971014492749</v>
      </c>
      <c r="F383" s="4" t="s">
        <v>614</v>
      </c>
      <c r="G383" t="s">
        <v>3725</v>
      </c>
      <c r="H383">
        <v>48</v>
      </c>
      <c r="J383" t="s">
        <v>3153</v>
      </c>
    </row>
    <row r="384" spans="2:10" x14ac:dyDescent="0.55000000000000004">
      <c r="B384" t="s">
        <v>2911</v>
      </c>
      <c r="C384" t="s">
        <v>460</v>
      </c>
      <c r="D384">
        <v>117</v>
      </c>
      <c r="E384" s="2">
        <f t="shared" si="7"/>
        <v>0.84782608695652173</v>
      </c>
      <c r="F384" s="4" t="s">
        <v>1089</v>
      </c>
      <c r="G384" t="s">
        <v>3725</v>
      </c>
      <c r="H384">
        <v>49</v>
      </c>
      <c r="J384" t="s">
        <v>2832</v>
      </c>
    </row>
    <row r="385" spans="2:10" x14ac:dyDescent="0.55000000000000004">
      <c r="B385" t="s">
        <v>2911</v>
      </c>
      <c r="C385" t="s">
        <v>460</v>
      </c>
      <c r="D385">
        <v>118</v>
      </c>
      <c r="E385" s="2">
        <f t="shared" si="7"/>
        <v>0.85507246376811596</v>
      </c>
      <c r="F385" s="4" t="s">
        <v>3154</v>
      </c>
      <c r="G385" t="s">
        <v>3723</v>
      </c>
      <c r="H385">
        <v>50</v>
      </c>
      <c r="I385" t="s">
        <v>3740</v>
      </c>
      <c r="J385" t="s">
        <v>3155</v>
      </c>
    </row>
    <row r="386" spans="2:10" x14ac:dyDescent="0.55000000000000004">
      <c r="B386" t="s">
        <v>2911</v>
      </c>
      <c r="C386" t="s">
        <v>460</v>
      </c>
      <c r="D386">
        <v>119</v>
      </c>
      <c r="E386" s="2">
        <f t="shared" si="7"/>
        <v>0.8623188405797102</v>
      </c>
      <c r="F386" s="4" t="s">
        <v>394</v>
      </c>
      <c r="G386" t="s">
        <v>3725</v>
      </c>
      <c r="J386" t="s">
        <v>3156</v>
      </c>
    </row>
    <row r="387" spans="2:10" x14ac:dyDescent="0.55000000000000004">
      <c r="B387" t="s">
        <v>2911</v>
      </c>
      <c r="C387" t="s">
        <v>460</v>
      </c>
      <c r="D387">
        <v>120</v>
      </c>
      <c r="E387" s="2">
        <f t="shared" si="7"/>
        <v>0.86956521739130432</v>
      </c>
      <c r="F387" s="4" t="s">
        <v>612</v>
      </c>
      <c r="G387" t="s">
        <v>3721</v>
      </c>
      <c r="J387" t="s">
        <v>2286</v>
      </c>
    </row>
    <row r="388" spans="2:10" x14ac:dyDescent="0.55000000000000004">
      <c r="B388" t="s">
        <v>2911</v>
      </c>
      <c r="C388" t="s">
        <v>460</v>
      </c>
      <c r="D388">
        <v>121</v>
      </c>
      <c r="E388" s="2">
        <f t="shared" si="7"/>
        <v>0.87681159420289856</v>
      </c>
      <c r="F388" s="4" t="s">
        <v>583</v>
      </c>
      <c r="G388" t="s">
        <v>3725</v>
      </c>
      <c r="H388">
        <v>51</v>
      </c>
      <c r="J388" t="s">
        <v>2833</v>
      </c>
    </row>
    <row r="389" spans="2:10" x14ac:dyDescent="0.55000000000000004">
      <c r="B389" t="s">
        <v>2911</v>
      </c>
      <c r="C389" t="s">
        <v>460</v>
      </c>
      <c r="D389">
        <v>122</v>
      </c>
      <c r="E389" s="2">
        <f t="shared" si="7"/>
        <v>0.88405797101449279</v>
      </c>
      <c r="F389" s="4" t="s">
        <v>682</v>
      </c>
      <c r="G389" t="s">
        <v>3725</v>
      </c>
      <c r="H389">
        <v>52</v>
      </c>
      <c r="J389" t="s">
        <v>3157</v>
      </c>
    </row>
    <row r="390" spans="2:10" x14ac:dyDescent="0.55000000000000004">
      <c r="B390" t="s">
        <v>2911</v>
      </c>
      <c r="C390" t="s">
        <v>460</v>
      </c>
      <c r="D390">
        <v>123</v>
      </c>
      <c r="E390" s="2">
        <f t="shared" si="7"/>
        <v>0.89130434782608692</v>
      </c>
      <c r="F390" s="4" t="s">
        <v>620</v>
      </c>
      <c r="G390" t="s">
        <v>3726</v>
      </c>
      <c r="H390">
        <v>53</v>
      </c>
      <c r="J390" t="s">
        <v>3158</v>
      </c>
    </row>
    <row r="391" spans="2:10" x14ac:dyDescent="0.55000000000000004">
      <c r="B391" t="s">
        <v>2911</v>
      </c>
      <c r="C391" t="s">
        <v>460</v>
      </c>
      <c r="D391">
        <v>124</v>
      </c>
      <c r="E391" s="2">
        <f t="shared" si="7"/>
        <v>0.89855072463768115</v>
      </c>
      <c r="F391" s="4" t="s">
        <v>1561</v>
      </c>
      <c r="G391" t="s">
        <v>3726</v>
      </c>
      <c r="H391">
        <v>54</v>
      </c>
      <c r="J391" t="s">
        <v>3159</v>
      </c>
    </row>
    <row r="392" spans="2:10" x14ac:dyDescent="0.55000000000000004">
      <c r="B392" t="s">
        <v>2911</v>
      </c>
      <c r="C392" t="s">
        <v>460</v>
      </c>
      <c r="D392">
        <v>125</v>
      </c>
      <c r="E392" s="2">
        <f t="shared" si="7"/>
        <v>0.90579710144927539</v>
      </c>
      <c r="F392" s="4" t="s">
        <v>1090</v>
      </c>
      <c r="G392" s="4" t="s">
        <v>3721</v>
      </c>
      <c r="H392">
        <v>55</v>
      </c>
      <c r="J392" t="s">
        <v>3160</v>
      </c>
    </row>
    <row r="393" spans="2:10" x14ac:dyDescent="0.55000000000000004">
      <c r="B393" t="s">
        <v>2911</v>
      </c>
      <c r="C393" t="s">
        <v>460</v>
      </c>
      <c r="D393">
        <v>126</v>
      </c>
      <c r="E393" s="2">
        <f t="shared" si="7"/>
        <v>0.91304347826086951</v>
      </c>
      <c r="F393" s="4" t="s">
        <v>3161</v>
      </c>
      <c r="G393" t="s">
        <v>3721</v>
      </c>
      <c r="H393">
        <v>56</v>
      </c>
      <c r="J393" t="s">
        <v>3162</v>
      </c>
    </row>
    <row r="394" spans="2:10" x14ac:dyDescent="0.55000000000000004">
      <c r="B394" t="s">
        <v>2911</v>
      </c>
      <c r="C394" t="s">
        <v>460</v>
      </c>
      <c r="D394">
        <v>127</v>
      </c>
      <c r="E394" s="2">
        <f t="shared" si="7"/>
        <v>0.92028985507246375</v>
      </c>
      <c r="F394" s="4" t="s">
        <v>3163</v>
      </c>
      <c r="G394" t="s">
        <v>3727</v>
      </c>
      <c r="H394">
        <v>57</v>
      </c>
      <c r="I394" t="s">
        <v>3739</v>
      </c>
      <c r="J394" t="s">
        <v>3164</v>
      </c>
    </row>
    <row r="395" spans="2:10" x14ac:dyDescent="0.55000000000000004">
      <c r="B395" t="s">
        <v>2911</v>
      </c>
      <c r="C395" t="s">
        <v>460</v>
      </c>
      <c r="D395">
        <v>128</v>
      </c>
      <c r="E395" s="2">
        <f t="shared" si="7"/>
        <v>0.92753623188405798</v>
      </c>
      <c r="F395" s="4" t="s">
        <v>1084</v>
      </c>
      <c r="G395" t="s">
        <v>3725</v>
      </c>
      <c r="H395">
        <v>58</v>
      </c>
      <c r="J395" t="s">
        <v>2243</v>
      </c>
    </row>
    <row r="396" spans="2:10" x14ac:dyDescent="0.55000000000000004">
      <c r="B396" t="s">
        <v>2911</v>
      </c>
      <c r="C396" t="s">
        <v>460</v>
      </c>
      <c r="D396">
        <v>129</v>
      </c>
      <c r="E396" s="2">
        <f t="shared" si="7"/>
        <v>0.93478260869565222</v>
      </c>
      <c r="F396" s="4" t="s">
        <v>274</v>
      </c>
      <c r="G396" t="s">
        <v>3725</v>
      </c>
      <c r="J396" t="s">
        <v>2193</v>
      </c>
    </row>
    <row r="397" spans="2:10" x14ac:dyDescent="0.55000000000000004">
      <c r="B397" t="s">
        <v>2911</v>
      </c>
      <c r="C397" t="s">
        <v>460</v>
      </c>
      <c r="D397">
        <v>130</v>
      </c>
      <c r="E397" s="2">
        <f t="shared" ref="E397:E405" si="8">D397/138</f>
        <v>0.94202898550724634</v>
      </c>
      <c r="F397" s="4" t="s">
        <v>1794</v>
      </c>
      <c r="G397" t="s">
        <v>3721</v>
      </c>
      <c r="H397">
        <v>59</v>
      </c>
      <c r="J397" t="s">
        <v>3165</v>
      </c>
    </row>
    <row r="398" spans="2:10" x14ac:dyDescent="0.55000000000000004">
      <c r="B398" t="s">
        <v>2911</v>
      </c>
      <c r="C398" t="s">
        <v>460</v>
      </c>
      <c r="D398">
        <v>131</v>
      </c>
      <c r="E398" s="2">
        <f t="shared" si="8"/>
        <v>0.94927536231884058</v>
      </c>
      <c r="F398" s="4" t="s">
        <v>1236</v>
      </c>
      <c r="G398" t="s">
        <v>3722</v>
      </c>
      <c r="H398">
        <v>60</v>
      </c>
      <c r="J398" t="s">
        <v>3166</v>
      </c>
    </row>
    <row r="399" spans="2:10" x14ac:dyDescent="0.55000000000000004">
      <c r="B399" t="s">
        <v>2911</v>
      </c>
      <c r="C399" t="s">
        <v>460</v>
      </c>
      <c r="D399">
        <v>132</v>
      </c>
      <c r="E399" s="2">
        <f t="shared" si="8"/>
        <v>0.95652173913043481</v>
      </c>
      <c r="F399" s="4" t="s">
        <v>3167</v>
      </c>
      <c r="G399" t="s">
        <v>3727</v>
      </c>
      <c r="H399">
        <v>61</v>
      </c>
      <c r="I399" t="s">
        <v>3767</v>
      </c>
      <c r="J399" t="s">
        <v>3168</v>
      </c>
    </row>
    <row r="400" spans="2:10" x14ac:dyDescent="0.55000000000000004">
      <c r="B400" t="s">
        <v>2911</v>
      </c>
      <c r="C400" t="s">
        <v>460</v>
      </c>
      <c r="D400">
        <v>133</v>
      </c>
      <c r="E400" s="2">
        <f t="shared" si="8"/>
        <v>0.96376811594202894</v>
      </c>
      <c r="F400" s="4" t="s">
        <v>1084</v>
      </c>
      <c r="G400" t="s">
        <v>3725</v>
      </c>
      <c r="J400" t="s">
        <v>3169</v>
      </c>
    </row>
    <row r="401" spans="2:10" x14ac:dyDescent="0.55000000000000004">
      <c r="B401" t="s">
        <v>2911</v>
      </c>
      <c r="C401" t="s">
        <v>460</v>
      </c>
      <c r="D401">
        <v>134</v>
      </c>
      <c r="E401" s="2">
        <f t="shared" si="8"/>
        <v>0.97101449275362317</v>
      </c>
      <c r="F401" s="4" t="s">
        <v>284</v>
      </c>
      <c r="G401" t="s">
        <v>3721</v>
      </c>
      <c r="H401">
        <v>62</v>
      </c>
      <c r="J401" t="s">
        <v>2287</v>
      </c>
    </row>
    <row r="402" spans="2:10" x14ac:dyDescent="0.55000000000000004">
      <c r="B402" t="s">
        <v>2911</v>
      </c>
      <c r="C402" t="s">
        <v>460</v>
      </c>
      <c r="D402">
        <v>135</v>
      </c>
      <c r="E402" s="2">
        <f t="shared" si="8"/>
        <v>0.97826086956521741</v>
      </c>
      <c r="F402" s="4" t="s">
        <v>3163</v>
      </c>
      <c r="G402" t="s">
        <v>3727</v>
      </c>
      <c r="H402">
        <v>63</v>
      </c>
      <c r="J402" t="s">
        <v>3170</v>
      </c>
    </row>
    <row r="403" spans="2:10" x14ac:dyDescent="0.55000000000000004">
      <c r="B403" t="s">
        <v>2911</v>
      </c>
      <c r="C403" t="s">
        <v>460</v>
      </c>
      <c r="D403">
        <v>136</v>
      </c>
      <c r="E403" s="2">
        <f t="shared" si="8"/>
        <v>0.98550724637681164</v>
      </c>
      <c r="F403" s="4" t="s">
        <v>442</v>
      </c>
      <c r="G403" t="s">
        <v>3727</v>
      </c>
      <c r="H403">
        <v>64</v>
      </c>
      <c r="J403" t="s">
        <v>3171</v>
      </c>
    </row>
    <row r="404" spans="2:10" x14ac:dyDescent="0.55000000000000004">
      <c r="B404" t="s">
        <v>2911</v>
      </c>
      <c r="C404" t="s">
        <v>460</v>
      </c>
      <c r="D404">
        <v>137</v>
      </c>
      <c r="E404" s="2">
        <f t="shared" si="8"/>
        <v>0.99275362318840576</v>
      </c>
      <c r="F404" s="4" t="s">
        <v>1814</v>
      </c>
      <c r="G404" t="s">
        <v>3721</v>
      </c>
      <c r="H404">
        <v>65</v>
      </c>
      <c r="J404" t="s">
        <v>3172</v>
      </c>
    </row>
    <row r="405" spans="2:10" x14ac:dyDescent="0.55000000000000004">
      <c r="B405" t="s">
        <v>2911</v>
      </c>
      <c r="C405" t="s">
        <v>460</v>
      </c>
      <c r="D405">
        <v>138</v>
      </c>
      <c r="E405" s="2">
        <f t="shared" si="8"/>
        <v>1</v>
      </c>
      <c r="F405" s="4" t="s">
        <v>1091</v>
      </c>
      <c r="G405" t="s">
        <v>3725</v>
      </c>
      <c r="J405" t="s">
        <v>3173</v>
      </c>
    </row>
    <row r="406" spans="2:10" x14ac:dyDescent="0.55000000000000004">
      <c r="B406" t="s">
        <v>2911</v>
      </c>
      <c r="C406" t="s">
        <v>646</v>
      </c>
      <c r="D406">
        <v>1</v>
      </c>
      <c r="E406" s="2">
        <f>D406/110</f>
        <v>9.0909090909090905E-3</v>
      </c>
      <c r="F406" s="4" t="s">
        <v>307</v>
      </c>
      <c r="G406" t="s">
        <v>3725</v>
      </c>
      <c r="H406">
        <v>1</v>
      </c>
      <c r="I406" t="s">
        <v>2121</v>
      </c>
      <c r="J406" s="4" t="s">
        <v>2506</v>
      </c>
    </row>
    <row r="407" spans="2:10" x14ac:dyDescent="0.55000000000000004">
      <c r="B407" t="s">
        <v>2911</v>
      </c>
      <c r="C407" t="s">
        <v>646</v>
      </c>
      <c r="D407">
        <v>2</v>
      </c>
      <c r="E407" s="2">
        <f t="shared" ref="E407:E470" si="9">D407/110</f>
        <v>1.8181818181818181E-2</v>
      </c>
      <c r="F407" s="4" t="s">
        <v>348</v>
      </c>
      <c r="G407" t="s">
        <v>3725</v>
      </c>
      <c r="H407">
        <v>2</v>
      </c>
      <c r="I407" t="s">
        <v>2121</v>
      </c>
      <c r="J407" s="4" t="s">
        <v>2503</v>
      </c>
    </row>
    <row r="408" spans="2:10" x14ac:dyDescent="0.55000000000000004">
      <c r="B408" t="s">
        <v>2911</v>
      </c>
      <c r="C408" t="s">
        <v>646</v>
      </c>
      <c r="D408">
        <v>3</v>
      </c>
      <c r="E408" s="2">
        <f t="shared" si="9"/>
        <v>2.7272727272727271E-2</v>
      </c>
      <c r="F408" s="4" t="s">
        <v>315</v>
      </c>
      <c r="G408" t="s">
        <v>3725</v>
      </c>
      <c r="H408">
        <v>3</v>
      </c>
      <c r="I408" t="s">
        <v>2121</v>
      </c>
      <c r="J408" s="4" t="s">
        <v>2502</v>
      </c>
    </row>
    <row r="409" spans="2:10" x14ac:dyDescent="0.55000000000000004">
      <c r="B409" t="s">
        <v>2911</v>
      </c>
      <c r="C409" t="s">
        <v>646</v>
      </c>
      <c r="D409">
        <v>4</v>
      </c>
      <c r="E409" s="2">
        <f t="shared" si="9"/>
        <v>3.6363636363636362E-2</v>
      </c>
      <c r="F409" s="4" t="s">
        <v>276</v>
      </c>
      <c r="G409" t="s">
        <v>3725</v>
      </c>
      <c r="H409">
        <v>4</v>
      </c>
      <c r="I409" t="s">
        <v>2121</v>
      </c>
      <c r="J409" s="4" t="s">
        <v>2510</v>
      </c>
    </row>
    <row r="410" spans="2:10" x14ac:dyDescent="0.55000000000000004">
      <c r="B410" t="s">
        <v>2911</v>
      </c>
      <c r="C410" t="s">
        <v>646</v>
      </c>
      <c r="D410">
        <v>5</v>
      </c>
      <c r="E410" s="2">
        <f t="shared" si="9"/>
        <v>4.5454545454545456E-2</v>
      </c>
      <c r="F410" s="4" t="s">
        <v>418</v>
      </c>
      <c r="G410" t="s">
        <v>3721</v>
      </c>
      <c r="H410">
        <v>5</v>
      </c>
      <c r="I410" t="s">
        <v>3728</v>
      </c>
      <c r="J410" s="4" t="s">
        <v>2515</v>
      </c>
    </row>
    <row r="411" spans="2:10" x14ac:dyDescent="0.55000000000000004">
      <c r="B411" t="s">
        <v>2911</v>
      </c>
      <c r="C411" t="s">
        <v>646</v>
      </c>
      <c r="D411">
        <v>6</v>
      </c>
      <c r="E411" s="2">
        <f t="shared" si="9"/>
        <v>5.4545454545454543E-2</v>
      </c>
      <c r="F411" s="4" t="s">
        <v>378</v>
      </c>
      <c r="G411" t="s">
        <v>3725</v>
      </c>
      <c r="H411">
        <v>6</v>
      </c>
      <c r="I411" t="s">
        <v>2121</v>
      </c>
      <c r="J411" s="4" t="s">
        <v>2504</v>
      </c>
    </row>
    <row r="412" spans="2:10" x14ac:dyDescent="0.55000000000000004">
      <c r="B412" t="s">
        <v>2911</v>
      </c>
      <c r="C412" t="s">
        <v>646</v>
      </c>
      <c r="D412">
        <v>7</v>
      </c>
      <c r="E412" s="2">
        <f t="shared" si="9"/>
        <v>6.363636363636363E-2</v>
      </c>
      <c r="F412" s="4" t="s">
        <v>474</v>
      </c>
      <c r="G412" t="s">
        <v>3725</v>
      </c>
      <c r="H412">
        <v>7</v>
      </c>
      <c r="I412" t="s">
        <v>2121</v>
      </c>
      <c r="J412" s="4" t="s">
        <v>2505</v>
      </c>
    </row>
    <row r="413" spans="2:10" x14ac:dyDescent="0.55000000000000004">
      <c r="B413" t="s">
        <v>2911</v>
      </c>
      <c r="C413" t="s">
        <v>646</v>
      </c>
      <c r="D413">
        <v>8</v>
      </c>
      <c r="E413" s="2">
        <f t="shared" si="9"/>
        <v>7.2727272727272724E-2</v>
      </c>
      <c r="F413" s="4" t="s">
        <v>494</v>
      </c>
      <c r="G413" t="s">
        <v>3725</v>
      </c>
      <c r="H413">
        <v>8</v>
      </c>
      <c r="I413" t="s">
        <v>2121</v>
      </c>
      <c r="J413" s="4" t="s">
        <v>2584</v>
      </c>
    </row>
    <row r="414" spans="2:10" x14ac:dyDescent="0.55000000000000004">
      <c r="B414" t="s">
        <v>2911</v>
      </c>
      <c r="C414" t="s">
        <v>646</v>
      </c>
      <c r="D414">
        <v>9</v>
      </c>
      <c r="E414" s="2">
        <f t="shared" si="9"/>
        <v>8.1818181818181818E-2</v>
      </c>
      <c r="F414" s="4" t="s">
        <v>274</v>
      </c>
      <c r="G414" t="s">
        <v>3725</v>
      </c>
      <c r="H414">
        <v>9</v>
      </c>
      <c r="I414" t="s">
        <v>2121</v>
      </c>
      <c r="J414" s="4" t="s">
        <v>2538</v>
      </c>
    </row>
    <row r="415" spans="2:10" x14ac:dyDescent="0.55000000000000004">
      <c r="B415" t="s">
        <v>2911</v>
      </c>
      <c r="C415" t="s">
        <v>646</v>
      </c>
      <c r="D415">
        <v>10</v>
      </c>
      <c r="E415" s="2">
        <f t="shared" si="9"/>
        <v>9.0909090909090912E-2</v>
      </c>
      <c r="F415" s="4" t="s">
        <v>305</v>
      </c>
      <c r="G415" t="s">
        <v>3723</v>
      </c>
      <c r="H415">
        <v>10</v>
      </c>
      <c r="I415" t="s">
        <v>2121</v>
      </c>
      <c r="J415" s="4" t="s">
        <v>2514</v>
      </c>
    </row>
    <row r="416" spans="2:10" x14ac:dyDescent="0.55000000000000004">
      <c r="B416" t="s">
        <v>2911</v>
      </c>
      <c r="C416" t="s">
        <v>646</v>
      </c>
      <c r="D416">
        <v>11</v>
      </c>
      <c r="E416" s="2">
        <f t="shared" si="9"/>
        <v>0.1</v>
      </c>
      <c r="F416" s="4" t="s">
        <v>264</v>
      </c>
      <c r="G416" t="s">
        <v>3725</v>
      </c>
      <c r="H416">
        <v>11</v>
      </c>
      <c r="I416" t="s">
        <v>2121</v>
      </c>
      <c r="J416" s="4" t="s">
        <v>2834</v>
      </c>
    </row>
    <row r="417" spans="2:10" x14ac:dyDescent="0.55000000000000004">
      <c r="B417" t="s">
        <v>2911</v>
      </c>
      <c r="C417" t="s">
        <v>646</v>
      </c>
      <c r="D417">
        <v>12</v>
      </c>
      <c r="E417" s="2">
        <f t="shared" si="9"/>
        <v>0.10909090909090909</v>
      </c>
      <c r="F417" s="4" t="s">
        <v>315</v>
      </c>
      <c r="G417" t="s">
        <v>3725</v>
      </c>
      <c r="J417" s="4" t="s">
        <v>2523</v>
      </c>
    </row>
    <row r="418" spans="2:10" x14ac:dyDescent="0.55000000000000004">
      <c r="B418" t="s">
        <v>2911</v>
      </c>
      <c r="C418" t="s">
        <v>646</v>
      </c>
      <c r="D418">
        <v>13</v>
      </c>
      <c r="E418" s="2">
        <f t="shared" si="9"/>
        <v>0.11818181818181818</v>
      </c>
      <c r="F418" s="4" t="s">
        <v>300</v>
      </c>
      <c r="G418" t="s">
        <v>3725</v>
      </c>
      <c r="H418">
        <v>12</v>
      </c>
      <c r="I418" t="s">
        <v>2121</v>
      </c>
      <c r="J418" s="4" t="s">
        <v>2836</v>
      </c>
    </row>
    <row r="419" spans="2:10" x14ac:dyDescent="0.55000000000000004">
      <c r="B419" t="s">
        <v>2911</v>
      </c>
      <c r="C419" t="s">
        <v>646</v>
      </c>
      <c r="D419">
        <v>14</v>
      </c>
      <c r="E419" s="2">
        <f t="shared" si="9"/>
        <v>0.12727272727272726</v>
      </c>
      <c r="F419" s="4" t="s">
        <v>276</v>
      </c>
      <c r="G419" t="s">
        <v>3725</v>
      </c>
      <c r="J419" s="4" t="s">
        <v>2518</v>
      </c>
    </row>
    <row r="420" spans="2:10" x14ac:dyDescent="0.55000000000000004">
      <c r="B420" t="s">
        <v>2911</v>
      </c>
      <c r="C420" t="s">
        <v>646</v>
      </c>
      <c r="D420">
        <v>15</v>
      </c>
      <c r="E420" s="2">
        <f t="shared" si="9"/>
        <v>0.13636363636363635</v>
      </c>
      <c r="F420" s="4" t="s">
        <v>418</v>
      </c>
      <c r="G420" t="s">
        <v>3721</v>
      </c>
      <c r="J420" s="4" t="s">
        <v>2511</v>
      </c>
    </row>
    <row r="421" spans="2:10" x14ac:dyDescent="0.55000000000000004">
      <c r="B421" t="s">
        <v>2911</v>
      </c>
      <c r="C421" t="s">
        <v>646</v>
      </c>
      <c r="D421">
        <v>16</v>
      </c>
      <c r="E421" s="2">
        <f t="shared" si="9"/>
        <v>0.14545454545454545</v>
      </c>
      <c r="F421" s="4" t="s">
        <v>305</v>
      </c>
      <c r="G421" t="s">
        <v>3723</v>
      </c>
      <c r="J421" s="4" t="s">
        <v>2522</v>
      </c>
    </row>
    <row r="422" spans="2:10" x14ac:dyDescent="0.55000000000000004">
      <c r="B422" t="s">
        <v>2911</v>
      </c>
      <c r="C422" t="s">
        <v>646</v>
      </c>
      <c r="D422">
        <v>17</v>
      </c>
      <c r="E422" s="2">
        <f t="shared" si="9"/>
        <v>0.15454545454545454</v>
      </c>
      <c r="F422" s="4" t="s">
        <v>276</v>
      </c>
      <c r="G422" t="s">
        <v>3725</v>
      </c>
      <c r="J422" s="4" t="s">
        <v>2507</v>
      </c>
    </row>
    <row r="423" spans="2:10" x14ac:dyDescent="0.55000000000000004">
      <c r="B423" t="s">
        <v>2911</v>
      </c>
      <c r="C423" t="s">
        <v>646</v>
      </c>
      <c r="D423">
        <v>18</v>
      </c>
      <c r="E423" s="2">
        <f t="shared" si="9"/>
        <v>0.16363636363636364</v>
      </c>
      <c r="F423" s="4" t="s">
        <v>256</v>
      </c>
      <c r="G423" t="s">
        <v>3725</v>
      </c>
      <c r="H423">
        <v>13</v>
      </c>
      <c r="I423" t="s">
        <v>2121</v>
      </c>
      <c r="J423" s="4" t="s">
        <v>2508</v>
      </c>
    </row>
    <row r="424" spans="2:10" x14ac:dyDescent="0.55000000000000004">
      <c r="B424" t="s">
        <v>2911</v>
      </c>
      <c r="C424" t="s">
        <v>646</v>
      </c>
      <c r="D424">
        <v>19</v>
      </c>
      <c r="E424" s="2">
        <f t="shared" si="9"/>
        <v>0.17272727272727273</v>
      </c>
      <c r="F424" s="4" t="s">
        <v>282</v>
      </c>
      <c r="G424" t="s">
        <v>3725</v>
      </c>
      <c r="H424">
        <v>14</v>
      </c>
      <c r="I424" t="s">
        <v>2121</v>
      </c>
      <c r="J424" s="4" t="s">
        <v>2520</v>
      </c>
    </row>
    <row r="425" spans="2:10" x14ac:dyDescent="0.55000000000000004">
      <c r="B425" t="s">
        <v>2911</v>
      </c>
      <c r="C425" t="s">
        <v>646</v>
      </c>
      <c r="D425">
        <v>20</v>
      </c>
      <c r="E425" s="2">
        <f t="shared" si="9"/>
        <v>0.18181818181818182</v>
      </c>
      <c r="F425" s="4" t="s">
        <v>274</v>
      </c>
      <c r="G425" t="s">
        <v>3725</v>
      </c>
      <c r="J425" s="4" t="s">
        <v>2535</v>
      </c>
    </row>
    <row r="426" spans="2:10" x14ac:dyDescent="0.55000000000000004">
      <c r="B426" t="s">
        <v>2911</v>
      </c>
      <c r="C426" t="s">
        <v>646</v>
      </c>
      <c r="D426">
        <v>21</v>
      </c>
      <c r="E426" s="2">
        <f t="shared" si="9"/>
        <v>0.19090909090909092</v>
      </c>
      <c r="F426" s="4" t="s">
        <v>252</v>
      </c>
      <c r="G426" t="s">
        <v>3725</v>
      </c>
      <c r="H426">
        <v>15</v>
      </c>
      <c r="I426" t="s">
        <v>2121</v>
      </c>
      <c r="J426" s="4" t="s">
        <v>2517</v>
      </c>
    </row>
    <row r="427" spans="2:10" x14ac:dyDescent="0.55000000000000004">
      <c r="B427" t="s">
        <v>2911</v>
      </c>
      <c r="C427" t="s">
        <v>646</v>
      </c>
      <c r="D427">
        <v>22</v>
      </c>
      <c r="E427" s="2">
        <f t="shared" si="9"/>
        <v>0.2</v>
      </c>
      <c r="F427" s="4" t="s">
        <v>300</v>
      </c>
      <c r="G427" t="s">
        <v>3725</v>
      </c>
      <c r="J427" s="4" t="s">
        <v>3174</v>
      </c>
    </row>
    <row r="428" spans="2:10" x14ac:dyDescent="0.55000000000000004">
      <c r="B428" t="s">
        <v>2911</v>
      </c>
      <c r="C428" t="s">
        <v>646</v>
      </c>
      <c r="D428">
        <v>23</v>
      </c>
      <c r="E428" s="2">
        <f t="shared" si="9"/>
        <v>0.20909090909090908</v>
      </c>
      <c r="F428" s="4" t="s">
        <v>510</v>
      </c>
      <c r="G428" t="s">
        <v>3722</v>
      </c>
      <c r="H428">
        <v>16</v>
      </c>
      <c r="I428" t="s">
        <v>2121</v>
      </c>
      <c r="J428" s="4" t="s">
        <v>3175</v>
      </c>
    </row>
    <row r="429" spans="2:10" x14ac:dyDescent="0.55000000000000004">
      <c r="B429" t="s">
        <v>2911</v>
      </c>
      <c r="C429" t="s">
        <v>646</v>
      </c>
      <c r="D429">
        <v>24</v>
      </c>
      <c r="E429" s="2">
        <f t="shared" si="9"/>
        <v>0.21818181818181817</v>
      </c>
      <c r="F429" s="4" t="s">
        <v>504</v>
      </c>
      <c r="G429" t="s">
        <v>3721</v>
      </c>
      <c r="H429">
        <v>17</v>
      </c>
      <c r="I429" t="s">
        <v>3744</v>
      </c>
      <c r="J429" s="4" t="s">
        <v>2516</v>
      </c>
    </row>
    <row r="430" spans="2:10" x14ac:dyDescent="0.55000000000000004">
      <c r="B430" t="s">
        <v>2911</v>
      </c>
      <c r="C430" t="s">
        <v>646</v>
      </c>
      <c r="D430">
        <v>25</v>
      </c>
      <c r="E430" s="2">
        <f t="shared" si="9"/>
        <v>0.22727272727272727</v>
      </c>
      <c r="F430" s="4" t="s">
        <v>296</v>
      </c>
      <c r="G430" t="s">
        <v>3725</v>
      </c>
      <c r="H430">
        <v>18</v>
      </c>
      <c r="I430" t="s">
        <v>2125</v>
      </c>
      <c r="J430" s="4" t="s">
        <v>2512</v>
      </c>
    </row>
    <row r="431" spans="2:10" x14ac:dyDescent="0.55000000000000004">
      <c r="B431" t="s">
        <v>2911</v>
      </c>
      <c r="C431" t="s">
        <v>646</v>
      </c>
      <c r="D431">
        <v>26</v>
      </c>
      <c r="E431" s="2">
        <f t="shared" si="9"/>
        <v>0.23636363636363636</v>
      </c>
      <c r="F431" s="4" t="s">
        <v>264</v>
      </c>
      <c r="G431" t="s">
        <v>3725</v>
      </c>
      <c r="J431" s="4" t="s">
        <v>2521</v>
      </c>
    </row>
    <row r="432" spans="2:10" x14ac:dyDescent="0.55000000000000004">
      <c r="B432" t="s">
        <v>2911</v>
      </c>
      <c r="C432" t="s">
        <v>646</v>
      </c>
      <c r="D432">
        <v>27</v>
      </c>
      <c r="E432" s="2">
        <f t="shared" si="9"/>
        <v>0.24545454545454545</v>
      </c>
      <c r="F432" s="4" t="s">
        <v>418</v>
      </c>
      <c r="G432" t="s">
        <v>3721</v>
      </c>
      <c r="J432" s="4" t="s">
        <v>2529</v>
      </c>
    </row>
    <row r="433" spans="2:10" x14ac:dyDescent="0.55000000000000004">
      <c r="B433" t="s">
        <v>2911</v>
      </c>
      <c r="C433" t="s">
        <v>646</v>
      </c>
      <c r="D433">
        <v>28</v>
      </c>
      <c r="E433" s="2">
        <f t="shared" si="9"/>
        <v>0.25454545454545452</v>
      </c>
      <c r="F433" s="4" t="s">
        <v>313</v>
      </c>
      <c r="G433" t="s">
        <v>3725</v>
      </c>
      <c r="H433">
        <v>19</v>
      </c>
      <c r="I433" t="s">
        <v>2125</v>
      </c>
      <c r="J433" s="4" t="s">
        <v>3176</v>
      </c>
    </row>
    <row r="434" spans="2:10" x14ac:dyDescent="0.55000000000000004">
      <c r="B434" t="s">
        <v>2911</v>
      </c>
      <c r="C434" t="s">
        <v>646</v>
      </c>
      <c r="D434">
        <v>29</v>
      </c>
      <c r="E434" s="2">
        <f t="shared" si="9"/>
        <v>0.26363636363636361</v>
      </c>
      <c r="F434" s="4" t="s">
        <v>274</v>
      </c>
      <c r="G434" t="s">
        <v>3725</v>
      </c>
      <c r="J434" s="4" t="s">
        <v>2526</v>
      </c>
    </row>
    <row r="435" spans="2:10" x14ac:dyDescent="0.55000000000000004">
      <c r="B435" t="s">
        <v>2911</v>
      </c>
      <c r="C435" t="s">
        <v>646</v>
      </c>
      <c r="D435">
        <v>30</v>
      </c>
      <c r="E435" s="2">
        <f t="shared" si="9"/>
        <v>0.27272727272727271</v>
      </c>
      <c r="F435" s="4" t="s">
        <v>348</v>
      </c>
      <c r="G435" t="s">
        <v>3725</v>
      </c>
      <c r="J435" s="4" t="s">
        <v>2541</v>
      </c>
    </row>
    <row r="436" spans="2:10" x14ac:dyDescent="0.55000000000000004">
      <c r="B436" t="s">
        <v>2911</v>
      </c>
      <c r="C436" t="s">
        <v>646</v>
      </c>
      <c r="D436">
        <v>31</v>
      </c>
      <c r="E436" s="2">
        <f t="shared" si="9"/>
        <v>0.2818181818181818</v>
      </c>
      <c r="F436" s="4" t="s">
        <v>305</v>
      </c>
      <c r="G436" t="s">
        <v>3723</v>
      </c>
      <c r="J436" s="4" t="s">
        <v>2527</v>
      </c>
    </row>
    <row r="437" spans="2:10" x14ac:dyDescent="0.55000000000000004">
      <c r="B437" t="s">
        <v>2911</v>
      </c>
      <c r="C437" t="s">
        <v>646</v>
      </c>
      <c r="D437">
        <v>32</v>
      </c>
      <c r="E437" s="2">
        <f t="shared" si="9"/>
        <v>0.29090909090909089</v>
      </c>
      <c r="F437" s="4" t="s">
        <v>313</v>
      </c>
      <c r="G437" t="s">
        <v>3725</v>
      </c>
      <c r="J437" s="4" t="s">
        <v>2838</v>
      </c>
    </row>
    <row r="438" spans="2:10" x14ac:dyDescent="0.55000000000000004">
      <c r="B438" t="s">
        <v>2911</v>
      </c>
      <c r="C438" t="s">
        <v>646</v>
      </c>
      <c r="D438">
        <v>33</v>
      </c>
      <c r="E438" s="2">
        <f t="shared" si="9"/>
        <v>0.3</v>
      </c>
      <c r="F438" s="4" t="s">
        <v>418</v>
      </c>
      <c r="G438" t="s">
        <v>3721</v>
      </c>
      <c r="J438" s="4" t="s">
        <v>2551</v>
      </c>
    </row>
    <row r="439" spans="2:10" x14ac:dyDescent="0.55000000000000004">
      <c r="B439" t="s">
        <v>2911</v>
      </c>
      <c r="C439" t="s">
        <v>646</v>
      </c>
      <c r="D439">
        <v>34</v>
      </c>
      <c r="E439" s="2">
        <f t="shared" si="9"/>
        <v>0.30909090909090908</v>
      </c>
      <c r="F439" s="4" t="s">
        <v>280</v>
      </c>
      <c r="G439" t="s">
        <v>3726</v>
      </c>
      <c r="H439">
        <v>20</v>
      </c>
      <c r="I439" t="s">
        <v>2125</v>
      </c>
      <c r="J439" s="4" t="s">
        <v>2840</v>
      </c>
    </row>
    <row r="440" spans="2:10" x14ac:dyDescent="0.55000000000000004">
      <c r="B440" t="s">
        <v>2911</v>
      </c>
      <c r="C440" t="s">
        <v>646</v>
      </c>
      <c r="D440">
        <v>35</v>
      </c>
      <c r="E440" s="2">
        <f t="shared" si="9"/>
        <v>0.31818181818181818</v>
      </c>
      <c r="F440" s="4" t="s">
        <v>305</v>
      </c>
      <c r="G440" t="s">
        <v>3723</v>
      </c>
      <c r="J440" s="4" t="s">
        <v>2519</v>
      </c>
    </row>
    <row r="441" spans="2:10" x14ac:dyDescent="0.55000000000000004">
      <c r="B441" t="s">
        <v>2911</v>
      </c>
      <c r="C441" t="s">
        <v>646</v>
      </c>
      <c r="D441">
        <v>36</v>
      </c>
      <c r="E441" s="2">
        <f t="shared" si="9"/>
        <v>0.32727272727272727</v>
      </c>
      <c r="F441" s="4" t="s">
        <v>264</v>
      </c>
      <c r="G441" t="s">
        <v>3725</v>
      </c>
      <c r="J441" s="4" t="s">
        <v>2525</v>
      </c>
    </row>
    <row r="442" spans="2:10" x14ac:dyDescent="0.55000000000000004">
      <c r="B442" t="s">
        <v>2911</v>
      </c>
      <c r="C442" t="s">
        <v>646</v>
      </c>
      <c r="D442">
        <v>37</v>
      </c>
      <c r="E442" s="2">
        <f t="shared" si="9"/>
        <v>0.33636363636363636</v>
      </c>
      <c r="F442" s="4" t="s">
        <v>258</v>
      </c>
      <c r="G442" t="s">
        <v>3725</v>
      </c>
      <c r="H442">
        <v>21</v>
      </c>
      <c r="I442" t="s">
        <v>2124</v>
      </c>
      <c r="J442" s="4" t="s">
        <v>2528</v>
      </c>
    </row>
    <row r="443" spans="2:10" x14ac:dyDescent="0.55000000000000004">
      <c r="B443" t="s">
        <v>2911</v>
      </c>
      <c r="C443" t="s">
        <v>646</v>
      </c>
      <c r="D443">
        <v>38</v>
      </c>
      <c r="E443" s="2">
        <f t="shared" si="9"/>
        <v>0.34545454545454546</v>
      </c>
      <c r="F443" s="4" t="s">
        <v>300</v>
      </c>
      <c r="G443" t="s">
        <v>3725</v>
      </c>
      <c r="J443" s="4" t="s">
        <v>2554</v>
      </c>
    </row>
    <row r="444" spans="2:10" x14ac:dyDescent="0.55000000000000004">
      <c r="B444" t="s">
        <v>2911</v>
      </c>
      <c r="C444" t="s">
        <v>646</v>
      </c>
      <c r="D444">
        <v>39</v>
      </c>
      <c r="E444" s="2">
        <f t="shared" si="9"/>
        <v>0.35454545454545455</v>
      </c>
      <c r="F444" s="4" t="s">
        <v>254</v>
      </c>
      <c r="G444" t="s">
        <v>3725</v>
      </c>
      <c r="H444">
        <v>22</v>
      </c>
      <c r="I444" t="s">
        <v>2125</v>
      </c>
      <c r="J444" s="4" t="s">
        <v>2566</v>
      </c>
    </row>
    <row r="445" spans="2:10" x14ac:dyDescent="0.55000000000000004">
      <c r="B445" t="s">
        <v>2911</v>
      </c>
      <c r="C445" t="s">
        <v>646</v>
      </c>
      <c r="D445">
        <v>40</v>
      </c>
      <c r="E445" s="2">
        <f t="shared" si="9"/>
        <v>0.36363636363636365</v>
      </c>
      <c r="F445" s="4" t="s">
        <v>256</v>
      </c>
      <c r="G445" t="s">
        <v>3725</v>
      </c>
      <c r="J445" s="4" t="s">
        <v>2509</v>
      </c>
    </row>
    <row r="446" spans="2:10" x14ac:dyDescent="0.55000000000000004">
      <c r="B446" t="s">
        <v>2911</v>
      </c>
      <c r="C446" t="s">
        <v>646</v>
      </c>
      <c r="D446">
        <v>41</v>
      </c>
      <c r="E446" s="2">
        <f t="shared" si="9"/>
        <v>0.37272727272727274</v>
      </c>
      <c r="F446" s="4" t="s">
        <v>269</v>
      </c>
      <c r="G446" t="s">
        <v>3725</v>
      </c>
      <c r="H446">
        <v>23</v>
      </c>
      <c r="I446" t="s">
        <v>2125</v>
      </c>
      <c r="J446" s="4" t="s">
        <v>3177</v>
      </c>
    </row>
    <row r="447" spans="2:10" x14ac:dyDescent="0.55000000000000004">
      <c r="B447" t="s">
        <v>2911</v>
      </c>
      <c r="C447" t="s">
        <v>646</v>
      </c>
      <c r="D447">
        <v>42</v>
      </c>
      <c r="E447" s="2">
        <f t="shared" si="9"/>
        <v>0.38181818181818183</v>
      </c>
      <c r="F447" s="4" t="s">
        <v>274</v>
      </c>
      <c r="G447" t="s">
        <v>3725</v>
      </c>
      <c r="J447" s="4" t="s">
        <v>2546</v>
      </c>
    </row>
    <row r="448" spans="2:10" x14ac:dyDescent="0.55000000000000004">
      <c r="B448" t="s">
        <v>2911</v>
      </c>
      <c r="C448" t="s">
        <v>646</v>
      </c>
      <c r="D448">
        <v>43</v>
      </c>
      <c r="E448" s="2">
        <f t="shared" si="9"/>
        <v>0.39090909090909093</v>
      </c>
      <c r="F448" s="4" t="s">
        <v>685</v>
      </c>
      <c r="G448" t="s">
        <v>3725</v>
      </c>
      <c r="H448">
        <v>24</v>
      </c>
      <c r="I448" t="s">
        <v>2125</v>
      </c>
      <c r="J448" s="4" t="s">
        <v>2544</v>
      </c>
    </row>
    <row r="449" spans="2:10" x14ac:dyDescent="0.55000000000000004">
      <c r="B449" t="s">
        <v>2911</v>
      </c>
      <c r="C449" t="s">
        <v>646</v>
      </c>
      <c r="D449">
        <v>44</v>
      </c>
      <c r="E449" s="2">
        <f t="shared" si="9"/>
        <v>0.4</v>
      </c>
      <c r="F449" s="4" t="s">
        <v>278</v>
      </c>
      <c r="G449" t="s">
        <v>3722</v>
      </c>
      <c r="H449">
        <v>25</v>
      </c>
      <c r="I449" t="s">
        <v>3732</v>
      </c>
      <c r="J449" s="4" t="s">
        <v>2841</v>
      </c>
    </row>
    <row r="450" spans="2:10" x14ac:dyDescent="0.55000000000000004">
      <c r="B450" t="s">
        <v>2911</v>
      </c>
      <c r="C450" t="s">
        <v>646</v>
      </c>
      <c r="D450">
        <v>45</v>
      </c>
      <c r="E450" s="2">
        <f t="shared" si="9"/>
        <v>0.40909090909090912</v>
      </c>
      <c r="F450" s="4" t="s">
        <v>492</v>
      </c>
      <c r="G450" t="s">
        <v>3726</v>
      </c>
      <c r="H450">
        <v>26</v>
      </c>
      <c r="I450" t="s">
        <v>3734</v>
      </c>
      <c r="J450" s="4" t="s">
        <v>3178</v>
      </c>
    </row>
    <row r="451" spans="2:10" x14ac:dyDescent="0.55000000000000004">
      <c r="B451" t="s">
        <v>2911</v>
      </c>
      <c r="C451" t="s">
        <v>646</v>
      </c>
      <c r="D451">
        <v>46</v>
      </c>
      <c r="E451" s="2">
        <f t="shared" si="9"/>
        <v>0.41818181818181815</v>
      </c>
      <c r="F451" s="4" t="s">
        <v>510</v>
      </c>
      <c r="G451" t="s">
        <v>3722</v>
      </c>
      <c r="J451" s="4" t="s">
        <v>2540</v>
      </c>
    </row>
    <row r="452" spans="2:10" x14ac:dyDescent="0.55000000000000004">
      <c r="B452" t="s">
        <v>2911</v>
      </c>
      <c r="C452" t="s">
        <v>646</v>
      </c>
      <c r="D452">
        <v>47</v>
      </c>
      <c r="E452" s="2">
        <f t="shared" si="9"/>
        <v>0.42727272727272725</v>
      </c>
      <c r="F452" s="4" t="s">
        <v>504</v>
      </c>
      <c r="G452" t="s">
        <v>3721</v>
      </c>
      <c r="J452" s="4" t="s">
        <v>3179</v>
      </c>
    </row>
    <row r="453" spans="2:10" x14ac:dyDescent="0.55000000000000004">
      <c r="B453" t="s">
        <v>2911</v>
      </c>
      <c r="C453" t="s">
        <v>646</v>
      </c>
      <c r="D453">
        <v>48</v>
      </c>
      <c r="E453" s="2">
        <f t="shared" si="9"/>
        <v>0.43636363636363634</v>
      </c>
      <c r="F453" s="4" t="s">
        <v>300</v>
      </c>
      <c r="G453" t="s">
        <v>3725</v>
      </c>
      <c r="J453" s="4" t="s">
        <v>3180</v>
      </c>
    </row>
    <row r="454" spans="2:10" x14ac:dyDescent="0.55000000000000004">
      <c r="B454" t="s">
        <v>2911</v>
      </c>
      <c r="C454" t="s">
        <v>646</v>
      </c>
      <c r="D454">
        <v>49</v>
      </c>
      <c r="E454" s="3">
        <f t="shared" si="9"/>
        <v>0.44545454545454544</v>
      </c>
      <c r="F454" s="4" t="s">
        <v>1088</v>
      </c>
      <c r="G454" t="s">
        <v>3726</v>
      </c>
      <c r="H454">
        <v>27</v>
      </c>
      <c r="I454" t="s">
        <v>3735</v>
      </c>
      <c r="J454" s="4" t="s">
        <v>3181</v>
      </c>
    </row>
    <row r="455" spans="2:10" x14ac:dyDescent="0.55000000000000004">
      <c r="B455" t="s">
        <v>2911</v>
      </c>
      <c r="C455" t="s">
        <v>646</v>
      </c>
      <c r="D455">
        <v>50</v>
      </c>
      <c r="E455" s="2">
        <f t="shared" si="9"/>
        <v>0.45454545454545453</v>
      </c>
      <c r="F455" s="4" t="s">
        <v>305</v>
      </c>
      <c r="G455" t="s">
        <v>3723</v>
      </c>
      <c r="J455" s="4" t="s">
        <v>2550</v>
      </c>
    </row>
    <row r="456" spans="2:10" x14ac:dyDescent="0.55000000000000004">
      <c r="B456" t="s">
        <v>2911</v>
      </c>
      <c r="C456" t="s">
        <v>646</v>
      </c>
      <c r="D456">
        <v>51</v>
      </c>
      <c r="E456" s="2">
        <f t="shared" si="9"/>
        <v>0.46363636363636362</v>
      </c>
      <c r="F456" s="4" t="s">
        <v>474</v>
      </c>
      <c r="G456" t="s">
        <v>3725</v>
      </c>
      <c r="J456" s="4" t="s">
        <v>3182</v>
      </c>
    </row>
    <row r="457" spans="2:10" x14ac:dyDescent="0.55000000000000004">
      <c r="B457" s="8" t="s">
        <v>2911</v>
      </c>
      <c r="C457" s="8" t="s">
        <v>646</v>
      </c>
      <c r="D457" s="8">
        <v>52</v>
      </c>
      <c r="E457" s="9">
        <f t="shared" si="9"/>
        <v>0.47272727272727272</v>
      </c>
      <c r="F457" s="10" t="s">
        <v>310</v>
      </c>
      <c r="G457" s="8" t="s">
        <v>3726</v>
      </c>
      <c r="H457" s="8">
        <v>28</v>
      </c>
      <c r="I457" s="8" t="s">
        <v>3736</v>
      </c>
      <c r="J457" s="10" t="s">
        <v>2564</v>
      </c>
    </row>
    <row r="458" spans="2:10" x14ac:dyDescent="0.55000000000000004">
      <c r="B458" t="s">
        <v>2911</v>
      </c>
      <c r="C458" t="s">
        <v>646</v>
      </c>
      <c r="D458">
        <v>53</v>
      </c>
      <c r="E458" s="3">
        <f t="shared" si="9"/>
        <v>0.48181818181818181</v>
      </c>
      <c r="F458" s="4" t="s">
        <v>580</v>
      </c>
      <c r="G458" t="s">
        <v>3722</v>
      </c>
      <c r="H458">
        <v>29</v>
      </c>
      <c r="I458" t="s">
        <v>3738</v>
      </c>
      <c r="J458" s="4" t="s">
        <v>2573</v>
      </c>
    </row>
    <row r="459" spans="2:10" x14ac:dyDescent="0.55000000000000004">
      <c r="B459" t="s">
        <v>2911</v>
      </c>
      <c r="C459" t="s">
        <v>646</v>
      </c>
      <c r="D459">
        <v>54</v>
      </c>
      <c r="E459" s="3">
        <f t="shared" si="9"/>
        <v>0.49090909090909091</v>
      </c>
      <c r="F459" s="4" t="s">
        <v>422</v>
      </c>
      <c r="G459" t="s">
        <v>3725</v>
      </c>
      <c r="H459">
        <v>30</v>
      </c>
      <c r="I459" t="s">
        <v>3730</v>
      </c>
      <c r="J459" s="4" t="s">
        <v>3183</v>
      </c>
    </row>
    <row r="460" spans="2:10" x14ac:dyDescent="0.55000000000000004">
      <c r="B460" t="s">
        <v>2911</v>
      </c>
      <c r="C460" t="s">
        <v>646</v>
      </c>
      <c r="D460">
        <v>55</v>
      </c>
      <c r="E460" s="3">
        <f t="shared" si="9"/>
        <v>0.5</v>
      </c>
      <c r="F460" s="4" t="s">
        <v>291</v>
      </c>
      <c r="G460" t="s">
        <v>3722</v>
      </c>
      <c r="H460">
        <v>31</v>
      </c>
      <c r="I460" t="s">
        <v>2122</v>
      </c>
      <c r="J460" s="4" t="s">
        <v>2559</v>
      </c>
    </row>
    <row r="461" spans="2:10" x14ac:dyDescent="0.55000000000000004">
      <c r="B461" t="s">
        <v>2911</v>
      </c>
      <c r="C461" t="s">
        <v>646</v>
      </c>
      <c r="D461">
        <v>56</v>
      </c>
      <c r="E461" s="3">
        <f t="shared" si="9"/>
        <v>0.50909090909090904</v>
      </c>
      <c r="F461" s="4" t="s">
        <v>464</v>
      </c>
      <c r="G461" t="s">
        <v>3725</v>
      </c>
      <c r="H461">
        <v>32</v>
      </c>
      <c r="I461" t="s">
        <v>3752</v>
      </c>
      <c r="J461" s="4" t="s">
        <v>2835</v>
      </c>
    </row>
    <row r="462" spans="2:10" x14ac:dyDescent="0.55000000000000004">
      <c r="B462" t="s">
        <v>2911</v>
      </c>
      <c r="C462" t="s">
        <v>646</v>
      </c>
      <c r="D462">
        <v>57</v>
      </c>
      <c r="E462" s="2">
        <f t="shared" si="9"/>
        <v>0.51818181818181819</v>
      </c>
      <c r="F462" s="4" t="s">
        <v>276</v>
      </c>
      <c r="G462" t="s">
        <v>3725</v>
      </c>
      <c r="J462" s="4" t="s">
        <v>3184</v>
      </c>
    </row>
    <row r="463" spans="2:10" x14ac:dyDescent="0.55000000000000004">
      <c r="B463" t="s">
        <v>2911</v>
      </c>
      <c r="C463" t="s">
        <v>646</v>
      </c>
      <c r="D463">
        <v>58</v>
      </c>
      <c r="E463" s="2">
        <f t="shared" si="9"/>
        <v>0.52727272727272723</v>
      </c>
      <c r="F463" s="4" t="s">
        <v>252</v>
      </c>
      <c r="G463" t="s">
        <v>3725</v>
      </c>
      <c r="J463" s="4" t="s">
        <v>2513</v>
      </c>
    </row>
    <row r="464" spans="2:10" x14ac:dyDescent="0.55000000000000004">
      <c r="B464" t="s">
        <v>2911</v>
      </c>
      <c r="C464" t="s">
        <v>646</v>
      </c>
      <c r="D464">
        <v>59</v>
      </c>
      <c r="E464" s="2">
        <f t="shared" si="9"/>
        <v>0.53636363636363638</v>
      </c>
      <c r="F464" s="4" t="s">
        <v>269</v>
      </c>
      <c r="G464" t="s">
        <v>3725</v>
      </c>
      <c r="J464" s="4" t="s">
        <v>2533</v>
      </c>
    </row>
    <row r="465" spans="2:10" x14ac:dyDescent="0.55000000000000004">
      <c r="B465" t="s">
        <v>2911</v>
      </c>
      <c r="C465" t="s">
        <v>646</v>
      </c>
      <c r="D465">
        <v>60</v>
      </c>
      <c r="E465" s="2">
        <f t="shared" si="9"/>
        <v>0.54545454545454541</v>
      </c>
      <c r="F465" s="4" t="s">
        <v>274</v>
      </c>
      <c r="G465" t="s">
        <v>3725</v>
      </c>
      <c r="J465" s="4" t="s">
        <v>3185</v>
      </c>
    </row>
    <row r="466" spans="2:10" x14ac:dyDescent="0.55000000000000004">
      <c r="B466" t="s">
        <v>2911</v>
      </c>
      <c r="C466" t="s">
        <v>646</v>
      </c>
      <c r="D466">
        <v>61</v>
      </c>
      <c r="E466" s="2">
        <f t="shared" si="9"/>
        <v>0.55454545454545456</v>
      </c>
      <c r="F466" s="4" t="s">
        <v>254</v>
      </c>
      <c r="G466" t="s">
        <v>3725</v>
      </c>
      <c r="J466" s="4" t="s">
        <v>2547</v>
      </c>
    </row>
    <row r="467" spans="2:10" x14ac:dyDescent="0.55000000000000004">
      <c r="B467" t="s">
        <v>2911</v>
      </c>
      <c r="C467" t="s">
        <v>646</v>
      </c>
      <c r="D467">
        <v>62</v>
      </c>
      <c r="E467" s="2">
        <f t="shared" si="9"/>
        <v>0.5636363636363636</v>
      </c>
      <c r="F467" s="4" t="s">
        <v>305</v>
      </c>
      <c r="G467" t="s">
        <v>3723</v>
      </c>
      <c r="J467" s="4" t="s">
        <v>2542</v>
      </c>
    </row>
    <row r="468" spans="2:10" x14ac:dyDescent="0.55000000000000004">
      <c r="B468" t="s">
        <v>2911</v>
      </c>
      <c r="C468" t="s">
        <v>646</v>
      </c>
      <c r="D468">
        <v>63</v>
      </c>
      <c r="E468" s="3">
        <f t="shared" si="9"/>
        <v>0.57272727272727275</v>
      </c>
      <c r="F468" s="4" t="s">
        <v>1236</v>
      </c>
      <c r="G468" t="s">
        <v>3722</v>
      </c>
      <c r="H468">
        <v>33</v>
      </c>
      <c r="I468" t="s">
        <v>2122</v>
      </c>
      <c r="J468" s="4" t="s">
        <v>2837</v>
      </c>
    </row>
    <row r="469" spans="2:10" x14ac:dyDescent="0.55000000000000004">
      <c r="B469" t="s">
        <v>2911</v>
      </c>
      <c r="C469" t="s">
        <v>646</v>
      </c>
      <c r="D469">
        <v>64</v>
      </c>
      <c r="E469" s="2">
        <f t="shared" si="9"/>
        <v>0.58181818181818179</v>
      </c>
      <c r="F469" s="4" t="s">
        <v>264</v>
      </c>
      <c r="G469" t="s">
        <v>3725</v>
      </c>
      <c r="J469" s="4" t="s">
        <v>3186</v>
      </c>
    </row>
    <row r="470" spans="2:10" x14ac:dyDescent="0.55000000000000004">
      <c r="B470" t="s">
        <v>2911</v>
      </c>
      <c r="C470" t="s">
        <v>646</v>
      </c>
      <c r="D470">
        <v>65</v>
      </c>
      <c r="E470" s="2">
        <f t="shared" si="9"/>
        <v>0.59090909090909094</v>
      </c>
      <c r="F470" s="4" t="s">
        <v>252</v>
      </c>
      <c r="G470" t="s">
        <v>3725</v>
      </c>
      <c r="J470" s="4" t="s">
        <v>2530</v>
      </c>
    </row>
    <row r="471" spans="2:10" x14ac:dyDescent="0.55000000000000004">
      <c r="B471" s="5" t="s">
        <v>2911</v>
      </c>
      <c r="C471" s="5" t="s">
        <v>646</v>
      </c>
      <c r="D471" s="5">
        <v>66</v>
      </c>
      <c r="E471" s="6">
        <f t="shared" ref="E471:E515" si="10">D471/110</f>
        <v>0.6</v>
      </c>
      <c r="F471" s="7" t="s">
        <v>394</v>
      </c>
      <c r="G471" s="5" t="s">
        <v>3725</v>
      </c>
      <c r="H471" s="5">
        <v>34</v>
      </c>
      <c r="I471" s="5" t="s">
        <v>2122</v>
      </c>
      <c r="J471" s="7" t="s">
        <v>2539</v>
      </c>
    </row>
    <row r="472" spans="2:10" x14ac:dyDescent="0.55000000000000004">
      <c r="B472" t="s">
        <v>2911</v>
      </c>
      <c r="C472" t="s">
        <v>646</v>
      </c>
      <c r="D472">
        <v>67</v>
      </c>
      <c r="E472" s="2">
        <f t="shared" si="10"/>
        <v>0.60909090909090913</v>
      </c>
      <c r="F472" s="4" t="s">
        <v>378</v>
      </c>
      <c r="G472" t="s">
        <v>3725</v>
      </c>
      <c r="J472" s="4" t="s">
        <v>2537</v>
      </c>
    </row>
    <row r="473" spans="2:10" x14ac:dyDescent="0.55000000000000004">
      <c r="B473" t="s">
        <v>2911</v>
      </c>
      <c r="C473" t="s">
        <v>646</v>
      </c>
      <c r="D473">
        <v>68</v>
      </c>
      <c r="E473" s="2">
        <f t="shared" si="10"/>
        <v>0.61818181818181817</v>
      </c>
      <c r="F473" s="4" t="s">
        <v>504</v>
      </c>
      <c r="G473" t="s">
        <v>3721</v>
      </c>
      <c r="J473" s="4" t="s">
        <v>2555</v>
      </c>
    </row>
    <row r="474" spans="2:10" x14ac:dyDescent="0.55000000000000004">
      <c r="B474" t="s">
        <v>2911</v>
      </c>
      <c r="C474" t="s">
        <v>646</v>
      </c>
      <c r="D474">
        <v>69</v>
      </c>
      <c r="E474" s="2">
        <f t="shared" si="10"/>
        <v>0.62727272727272732</v>
      </c>
      <c r="F474" s="4" t="s">
        <v>280</v>
      </c>
      <c r="G474" t="s">
        <v>3726</v>
      </c>
      <c r="J474" s="4" t="s">
        <v>3187</v>
      </c>
    </row>
    <row r="475" spans="2:10" x14ac:dyDescent="0.55000000000000004">
      <c r="B475" t="s">
        <v>2911</v>
      </c>
      <c r="C475" t="s">
        <v>646</v>
      </c>
      <c r="D475">
        <v>70</v>
      </c>
      <c r="E475" s="3">
        <f t="shared" si="10"/>
        <v>0.63636363636363635</v>
      </c>
      <c r="F475" s="4" t="s">
        <v>453</v>
      </c>
      <c r="G475" t="s">
        <v>3726</v>
      </c>
      <c r="H475">
        <v>35</v>
      </c>
      <c r="J475" s="4" t="s">
        <v>2552</v>
      </c>
    </row>
    <row r="476" spans="2:10" x14ac:dyDescent="0.55000000000000004">
      <c r="B476" t="s">
        <v>2911</v>
      </c>
      <c r="C476" t="s">
        <v>646</v>
      </c>
      <c r="D476">
        <v>71</v>
      </c>
      <c r="E476" s="3">
        <f t="shared" si="10"/>
        <v>0.6454545454545455</v>
      </c>
      <c r="F476" s="4" t="s">
        <v>262</v>
      </c>
      <c r="G476" t="s">
        <v>3723</v>
      </c>
      <c r="H476">
        <v>36</v>
      </c>
      <c r="I476" t="s">
        <v>3740</v>
      </c>
      <c r="J476" s="4" t="s">
        <v>2548</v>
      </c>
    </row>
    <row r="477" spans="2:10" x14ac:dyDescent="0.55000000000000004">
      <c r="B477" t="s">
        <v>2911</v>
      </c>
      <c r="C477" t="s">
        <v>646</v>
      </c>
      <c r="D477">
        <v>72</v>
      </c>
      <c r="E477" s="2">
        <f t="shared" si="10"/>
        <v>0.65454545454545454</v>
      </c>
      <c r="F477" s="4" t="s">
        <v>504</v>
      </c>
      <c r="G477" t="s">
        <v>3721</v>
      </c>
      <c r="J477" s="4" t="s">
        <v>2543</v>
      </c>
    </row>
    <row r="478" spans="2:10" x14ac:dyDescent="0.55000000000000004">
      <c r="B478" s="11" t="s">
        <v>2911</v>
      </c>
      <c r="C478" s="11" t="s">
        <v>646</v>
      </c>
      <c r="D478" s="11">
        <v>73</v>
      </c>
      <c r="E478" s="12">
        <f t="shared" si="10"/>
        <v>0.66363636363636369</v>
      </c>
      <c r="F478" s="13" t="s">
        <v>410</v>
      </c>
      <c r="G478" s="11" t="s">
        <v>3725</v>
      </c>
      <c r="H478" s="11">
        <v>37</v>
      </c>
      <c r="I478" s="11"/>
      <c r="J478" s="13" t="s">
        <v>2532</v>
      </c>
    </row>
    <row r="479" spans="2:10" x14ac:dyDescent="0.55000000000000004">
      <c r="B479" t="s">
        <v>2911</v>
      </c>
      <c r="C479" t="s">
        <v>646</v>
      </c>
      <c r="D479">
        <v>74</v>
      </c>
      <c r="E479" s="2">
        <f t="shared" si="10"/>
        <v>0.67272727272727273</v>
      </c>
      <c r="F479" s="4" t="s">
        <v>254</v>
      </c>
      <c r="G479" t="s">
        <v>3725</v>
      </c>
      <c r="J479" s="4" t="s">
        <v>2842</v>
      </c>
    </row>
    <row r="480" spans="2:10" x14ac:dyDescent="0.55000000000000004">
      <c r="B480" t="s">
        <v>2911</v>
      </c>
      <c r="C480" t="s">
        <v>646</v>
      </c>
      <c r="D480">
        <v>75</v>
      </c>
      <c r="E480" s="2">
        <f t="shared" si="10"/>
        <v>0.68181818181818177</v>
      </c>
      <c r="F480" s="4" t="s">
        <v>418</v>
      </c>
      <c r="G480" t="s">
        <v>3721</v>
      </c>
      <c r="J480" s="4" t="s">
        <v>2556</v>
      </c>
    </row>
    <row r="481" spans="2:10" x14ac:dyDescent="0.55000000000000004">
      <c r="B481" t="s">
        <v>2911</v>
      </c>
      <c r="C481" t="s">
        <v>646</v>
      </c>
      <c r="D481">
        <v>76</v>
      </c>
      <c r="E481" s="2">
        <f t="shared" si="10"/>
        <v>0.69090909090909092</v>
      </c>
      <c r="F481" s="4" t="s">
        <v>612</v>
      </c>
      <c r="G481" t="s">
        <v>3721</v>
      </c>
      <c r="H481">
        <v>38</v>
      </c>
      <c r="I481" t="s">
        <v>3733</v>
      </c>
      <c r="J481" s="4" t="s">
        <v>2563</v>
      </c>
    </row>
    <row r="482" spans="2:10" x14ac:dyDescent="0.55000000000000004">
      <c r="B482" t="s">
        <v>2911</v>
      </c>
      <c r="C482" t="s">
        <v>646</v>
      </c>
      <c r="D482">
        <v>77</v>
      </c>
      <c r="E482" s="2">
        <f t="shared" si="10"/>
        <v>0.7</v>
      </c>
      <c r="F482" s="4" t="s">
        <v>484</v>
      </c>
      <c r="G482" t="s">
        <v>3725</v>
      </c>
      <c r="H482">
        <v>39</v>
      </c>
      <c r="J482" s="4" t="s">
        <v>2567</v>
      </c>
    </row>
    <row r="483" spans="2:10" x14ac:dyDescent="0.55000000000000004">
      <c r="B483" t="s">
        <v>2911</v>
      </c>
      <c r="C483" t="s">
        <v>646</v>
      </c>
      <c r="D483">
        <v>78</v>
      </c>
      <c r="E483" s="2">
        <f t="shared" si="10"/>
        <v>0.70909090909090911</v>
      </c>
      <c r="F483" s="4" t="s">
        <v>284</v>
      </c>
      <c r="G483" t="s">
        <v>3721</v>
      </c>
      <c r="H483">
        <v>40</v>
      </c>
      <c r="I483" t="s">
        <v>3766</v>
      </c>
      <c r="J483" s="4" t="s">
        <v>2839</v>
      </c>
    </row>
    <row r="484" spans="2:10" x14ac:dyDescent="0.55000000000000004">
      <c r="B484" t="s">
        <v>2911</v>
      </c>
      <c r="C484" t="s">
        <v>646</v>
      </c>
      <c r="D484">
        <v>79</v>
      </c>
      <c r="E484" s="2">
        <f t="shared" si="10"/>
        <v>0.71818181818181814</v>
      </c>
      <c r="F484" s="4" t="s">
        <v>1088</v>
      </c>
      <c r="G484" t="s">
        <v>3726</v>
      </c>
      <c r="J484" s="4" t="s">
        <v>3188</v>
      </c>
    </row>
    <row r="485" spans="2:10" x14ac:dyDescent="0.55000000000000004">
      <c r="B485" t="s">
        <v>2911</v>
      </c>
      <c r="C485" t="s">
        <v>646</v>
      </c>
      <c r="D485">
        <v>80</v>
      </c>
      <c r="E485" s="2">
        <f t="shared" si="10"/>
        <v>0.72727272727272729</v>
      </c>
      <c r="F485" s="4" t="s">
        <v>348</v>
      </c>
      <c r="G485" t="s">
        <v>3725</v>
      </c>
      <c r="J485" s="4" t="s">
        <v>2557</v>
      </c>
    </row>
    <row r="486" spans="2:10" x14ac:dyDescent="0.55000000000000004">
      <c r="B486" t="s">
        <v>2911</v>
      </c>
      <c r="C486" t="s">
        <v>646</v>
      </c>
      <c r="D486">
        <v>81</v>
      </c>
      <c r="E486" s="2">
        <f t="shared" si="10"/>
        <v>0.73636363636363633</v>
      </c>
      <c r="F486" s="4" t="s">
        <v>1084</v>
      </c>
      <c r="G486" t="s">
        <v>3725</v>
      </c>
      <c r="H486">
        <v>41</v>
      </c>
      <c r="J486" s="4" t="s">
        <v>3189</v>
      </c>
    </row>
    <row r="487" spans="2:10" x14ac:dyDescent="0.55000000000000004">
      <c r="B487" t="s">
        <v>2911</v>
      </c>
      <c r="C487" t="s">
        <v>646</v>
      </c>
      <c r="D487">
        <v>82</v>
      </c>
      <c r="E487" s="2">
        <f t="shared" si="10"/>
        <v>0.74545454545454548</v>
      </c>
      <c r="F487" s="4" t="s">
        <v>545</v>
      </c>
      <c r="G487" t="s">
        <v>3726</v>
      </c>
      <c r="H487">
        <v>42</v>
      </c>
      <c r="J487" s="4" t="s">
        <v>2844</v>
      </c>
    </row>
    <row r="488" spans="2:10" x14ac:dyDescent="0.55000000000000004">
      <c r="B488" t="s">
        <v>2911</v>
      </c>
      <c r="C488" t="s">
        <v>646</v>
      </c>
      <c r="D488">
        <v>83</v>
      </c>
      <c r="E488" s="2">
        <f t="shared" si="10"/>
        <v>0.75454545454545452</v>
      </c>
      <c r="F488" s="4" t="s">
        <v>484</v>
      </c>
      <c r="G488" t="s">
        <v>3725</v>
      </c>
      <c r="J488" s="4" t="s">
        <v>3190</v>
      </c>
    </row>
    <row r="489" spans="2:10" x14ac:dyDescent="0.55000000000000004">
      <c r="B489" t="s">
        <v>2911</v>
      </c>
      <c r="C489" t="s">
        <v>646</v>
      </c>
      <c r="D489">
        <v>84</v>
      </c>
      <c r="E489" s="2">
        <f t="shared" si="10"/>
        <v>0.76363636363636367</v>
      </c>
      <c r="F489" s="4" t="s">
        <v>262</v>
      </c>
      <c r="G489" t="s">
        <v>3723</v>
      </c>
      <c r="J489" s="4" t="s">
        <v>3191</v>
      </c>
    </row>
    <row r="490" spans="2:10" x14ac:dyDescent="0.55000000000000004">
      <c r="B490" t="s">
        <v>2911</v>
      </c>
      <c r="C490" t="s">
        <v>646</v>
      </c>
      <c r="D490">
        <v>85</v>
      </c>
      <c r="E490" s="2">
        <f t="shared" si="10"/>
        <v>0.77272727272727271</v>
      </c>
      <c r="F490" s="4" t="s">
        <v>442</v>
      </c>
      <c r="G490" t="s">
        <v>3727</v>
      </c>
      <c r="H490">
        <v>43</v>
      </c>
      <c r="I490" t="s">
        <v>3739</v>
      </c>
      <c r="J490" s="4" t="s">
        <v>3192</v>
      </c>
    </row>
    <row r="491" spans="2:10" x14ac:dyDescent="0.55000000000000004">
      <c r="B491" t="s">
        <v>2911</v>
      </c>
      <c r="C491" t="s">
        <v>646</v>
      </c>
      <c r="D491">
        <v>86</v>
      </c>
      <c r="E491" s="2">
        <f t="shared" si="10"/>
        <v>0.78181818181818186</v>
      </c>
      <c r="F491" s="4" t="s">
        <v>300</v>
      </c>
      <c r="G491" t="s">
        <v>3725</v>
      </c>
      <c r="J491" s="4" t="s">
        <v>3193</v>
      </c>
    </row>
    <row r="492" spans="2:10" x14ac:dyDescent="0.55000000000000004">
      <c r="B492" t="s">
        <v>2911</v>
      </c>
      <c r="C492" t="s">
        <v>646</v>
      </c>
      <c r="D492">
        <v>87</v>
      </c>
      <c r="E492" s="2">
        <f t="shared" si="10"/>
        <v>0.79090909090909089</v>
      </c>
      <c r="F492" s="4" t="s">
        <v>1338</v>
      </c>
      <c r="G492" t="s">
        <v>3722</v>
      </c>
      <c r="H492">
        <v>44</v>
      </c>
      <c r="J492" s="4" t="s">
        <v>2562</v>
      </c>
    </row>
    <row r="493" spans="2:10" x14ac:dyDescent="0.55000000000000004">
      <c r="B493" t="s">
        <v>2911</v>
      </c>
      <c r="C493" t="s">
        <v>646</v>
      </c>
      <c r="D493">
        <v>88</v>
      </c>
      <c r="E493" s="2">
        <f t="shared" si="10"/>
        <v>0.8</v>
      </c>
      <c r="F493" s="4" t="s">
        <v>269</v>
      </c>
      <c r="G493" t="s">
        <v>3725</v>
      </c>
      <c r="J493" s="4" t="s">
        <v>3194</v>
      </c>
    </row>
    <row r="494" spans="2:10" x14ac:dyDescent="0.55000000000000004">
      <c r="B494" t="s">
        <v>2911</v>
      </c>
      <c r="C494" t="s">
        <v>646</v>
      </c>
      <c r="D494">
        <v>89</v>
      </c>
      <c r="E494" s="2">
        <f t="shared" si="10"/>
        <v>0.80909090909090908</v>
      </c>
      <c r="F494" s="4" t="s">
        <v>254</v>
      </c>
      <c r="G494" t="s">
        <v>3725</v>
      </c>
      <c r="J494" s="4" t="s">
        <v>3195</v>
      </c>
    </row>
    <row r="495" spans="2:10" x14ac:dyDescent="0.55000000000000004">
      <c r="B495" t="s">
        <v>2911</v>
      </c>
      <c r="C495" t="s">
        <v>646</v>
      </c>
      <c r="D495">
        <v>90</v>
      </c>
      <c r="E495" s="2">
        <f t="shared" si="10"/>
        <v>0.81818181818181823</v>
      </c>
      <c r="F495" s="4" t="s">
        <v>330</v>
      </c>
      <c r="G495" t="s">
        <v>3725</v>
      </c>
      <c r="H495">
        <v>45</v>
      </c>
      <c r="J495" s="4" t="s">
        <v>3196</v>
      </c>
    </row>
    <row r="496" spans="2:10" x14ac:dyDescent="0.55000000000000004">
      <c r="B496" t="s">
        <v>2911</v>
      </c>
      <c r="C496" t="s">
        <v>646</v>
      </c>
      <c r="D496">
        <v>91</v>
      </c>
      <c r="E496" s="2">
        <f t="shared" si="10"/>
        <v>0.82727272727272727</v>
      </c>
      <c r="F496" s="4" t="s">
        <v>1084</v>
      </c>
      <c r="G496" t="s">
        <v>3725</v>
      </c>
      <c r="J496" s="4" t="s">
        <v>3197</v>
      </c>
    </row>
    <row r="497" spans="2:10" x14ac:dyDescent="0.55000000000000004">
      <c r="B497" t="s">
        <v>2911</v>
      </c>
      <c r="C497" t="s">
        <v>646</v>
      </c>
      <c r="D497">
        <v>92</v>
      </c>
      <c r="E497" s="2">
        <f t="shared" si="10"/>
        <v>0.83636363636363631</v>
      </c>
      <c r="F497" s="4" t="s">
        <v>278</v>
      </c>
      <c r="G497" t="s">
        <v>3722</v>
      </c>
      <c r="J497" s="4" t="s">
        <v>3198</v>
      </c>
    </row>
    <row r="498" spans="2:10" x14ac:dyDescent="0.55000000000000004">
      <c r="B498" t="s">
        <v>2911</v>
      </c>
      <c r="C498" t="s">
        <v>646</v>
      </c>
      <c r="D498">
        <v>93</v>
      </c>
      <c r="E498" s="2">
        <f t="shared" si="10"/>
        <v>0.84545454545454546</v>
      </c>
      <c r="F498" s="4" t="s">
        <v>1339</v>
      </c>
      <c r="G498" t="s">
        <v>3723</v>
      </c>
      <c r="H498">
        <v>46</v>
      </c>
      <c r="I498" t="s">
        <v>3753</v>
      </c>
      <c r="J498" s="4" t="s">
        <v>2571</v>
      </c>
    </row>
    <row r="499" spans="2:10" x14ac:dyDescent="0.55000000000000004">
      <c r="B499" t="s">
        <v>2911</v>
      </c>
      <c r="C499" t="s">
        <v>646</v>
      </c>
      <c r="D499">
        <v>94</v>
      </c>
      <c r="E499" s="2">
        <f t="shared" si="10"/>
        <v>0.8545454545454545</v>
      </c>
      <c r="F499" s="4" t="s">
        <v>326</v>
      </c>
      <c r="G499" t="s">
        <v>3725</v>
      </c>
      <c r="H499">
        <v>47</v>
      </c>
      <c r="J499" s="4" t="s">
        <v>2845</v>
      </c>
    </row>
    <row r="500" spans="2:10" x14ac:dyDescent="0.55000000000000004">
      <c r="B500" s="8" t="s">
        <v>2911</v>
      </c>
      <c r="C500" s="8" t="s">
        <v>646</v>
      </c>
      <c r="D500" s="8">
        <v>95</v>
      </c>
      <c r="E500" s="9">
        <f t="shared" si="10"/>
        <v>0.86363636363636365</v>
      </c>
      <c r="F500" s="10" t="s">
        <v>310</v>
      </c>
      <c r="G500" s="8" t="s">
        <v>3726</v>
      </c>
      <c r="H500" s="8"/>
      <c r="I500" s="8"/>
      <c r="J500" s="10" t="s">
        <v>2578</v>
      </c>
    </row>
    <row r="501" spans="2:10" x14ac:dyDescent="0.55000000000000004">
      <c r="B501" t="s">
        <v>2911</v>
      </c>
      <c r="C501" t="s">
        <v>646</v>
      </c>
      <c r="D501">
        <v>96</v>
      </c>
      <c r="E501" s="2">
        <f t="shared" si="10"/>
        <v>0.87272727272727268</v>
      </c>
      <c r="F501" s="4" t="s">
        <v>488</v>
      </c>
      <c r="G501" t="s">
        <v>3722</v>
      </c>
      <c r="H501">
        <v>48</v>
      </c>
      <c r="J501" s="4" t="s">
        <v>3199</v>
      </c>
    </row>
    <row r="502" spans="2:10" x14ac:dyDescent="0.55000000000000004">
      <c r="B502" t="s">
        <v>2911</v>
      </c>
      <c r="C502" t="s">
        <v>646</v>
      </c>
      <c r="D502">
        <v>97</v>
      </c>
      <c r="E502" s="2">
        <f t="shared" si="10"/>
        <v>0.88181818181818183</v>
      </c>
      <c r="F502" s="4" t="s">
        <v>422</v>
      </c>
      <c r="G502" t="s">
        <v>3725</v>
      </c>
      <c r="J502" s="4" t="s">
        <v>2846</v>
      </c>
    </row>
    <row r="503" spans="2:10" x14ac:dyDescent="0.55000000000000004">
      <c r="B503" t="s">
        <v>2911</v>
      </c>
      <c r="C503" t="s">
        <v>646</v>
      </c>
      <c r="D503">
        <v>98</v>
      </c>
      <c r="E503" s="2">
        <f t="shared" si="10"/>
        <v>0.89090909090909087</v>
      </c>
      <c r="F503" s="4" t="s">
        <v>488</v>
      </c>
      <c r="G503" t="s">
        <v>3722</v>
      </c>
      <c r="J503" t="s">
        <v>3200</v>
      </c>
    </row>
    <row r="504" spans="2:10" x14ac:dyDescent="0.55000000000000004">
      <c r="B504" t="s">
        <v>2911</v>
      </c>
      <c r="C504" t="s">
        <v>646</v>
      </c>
      <c r="D504">
        <v>99</v>
      </c>
      <c r="E504" s="2">
        <f t="shared" si="10"/>
        <v>0.9</v>
      </c>
      <c r="F504" s="4" t="s">
        <v>1381</v>
      </c>
      <c r="G504" t="s">
        <v>3725</v>
      </c>
      <c r="H504">
        <v>49</v>
      </c>
      <c r="J504" t="s">
        <v>3201</v>
      </c>
    </row>
    <row r="505" spans="2:10" x14ac:dyDescent="0.55000000000000004">
      <c r="B505" t="s">
        <v>2911</v>
      </c>
      <c r="C505" t="s">
        <v>646</v>
      </c>
      <c r="D505">
        <v>100</v>
      </c>
      <c r="E505" s="2">
        <f t="shared" si="10"/>
        <v>0.90909090909090906</v>
      </c>
      <c r="F505" s="4" t="s">
        <v>3202</v>
      </c>
      <c r="G505" t="s">
        <v>3727</v>
      </c>
      <c r="H505">
        <v>50</v>
      </c>
      <c r="I505" t="s">
        <v>3767</v>
      </c>
      <c r="J505" t="s">
        <v>3203</v>
      </c>
    </row>
    <row r="506" spans="2:10" x14ac:dyDescent="0.55000000000000004">
      <c r="B506" s="8" t="s">
        <v>2911</v>
      </c>
      <c r="C506" s="8" t="s">
        <v>646</v>
      </c>
      <c r="D506" s="8">
        <v>101</v>
      </c>
      <c r="E506" s="9">
        <f t="shared" si="10"/>
        <v>0.91818181818181821</v>
      </c>
      <c r="F506" s="10" t="s">
        <v>310</v>
      </c>
      <c r="G506" s="8" t="s">
        <v>3726</v>
      </c>
      <c r="H506" s="8"/>
      <c r="I506" s="8"/>
      <c r="J506" s="8" t="s">
        <v>2577</v>
      </c>
    </row>
    <row r="507" spans="2:10" x14ac:dyDescent="0.55000000000000004">
      <c r="B507" t="s">
        <v>2911</v>
      </c>
      <c r="C507" t="s">
        <v>646</v>
      </c>
      <c r="D507">
        <v>102</v>
      </c>
      <c r="E507" s="2">
        <f t="shared" si="10"/>
        <v>0.92727272727272725</v>
      </c>
      <c r="F507" s="4" t="s">
        <v>326</v>
      </c>
      <c r="G507" t="s">
        <v>3725</v>
      </c>
      <c r="H507">
        <v>51</v>
      </c>
      <c r="J507" t="s">
        <v>3204</v>
      </c>
    </row>
    <row r="508" spans="2:10" x14ac:dyDescent="0.55000000000000004">
      <c r="B508" t="s">
        <v>2911</v>
      </c>
      <c r="C508" t="s">
        <v>646</v>
      </c>
      <c r="D508">
        <v>103</v>
      </c>
      <c r="E508" s="2">
        <f t="shared" si="10"/>
        <v>0.9363636363636364</v>
      </c>
      <c r="F508" s="4" t="s">
        <v>1381</v>
      </c>
      <c r="G508" t="s">
        <v>3725</v>
      </c>
      <c r="J508" t="s">
        <v>3205</v>
      </c>
    </row>
    <row r="509" spans="2:10" x14ac:dyDescent="0.55000000000000004">
      <c r="B509" t="s">
        <v>2911</v>
      </c>
      <c r="C509" t="s">
        <v>646</v>
      </c>
      <c r="D509">
        <v>104</v>
      </c>
      <c r="E509" s="2">
        <f t="shared" si="10"/>
        <v>0.94545454545454544</v>
      </c>
      <c r="F509" s="4" t="s">
        <v>1561</v>
      </c>
      <c r="G509" t="s">
        <v>3726</v>
      </c>
      <c r="H509">
        <v>52</v>
      </c>
      <c r="J509" t="s">
        <v>3206</v>
      </c>
    </row>
    <row r="510" spans="2:10" x14ac:dyDescent="0.55000000000000004">
      <c r="B510" s="8" t="s">
        <v>2911</v>
      </c>
      <c r="C510" s="8" t="s">
        <v>646</v>
      </c>
      <c r="D510" s="8">
        <v>105</v>
      </c>
      <c r="E510" s="9">
        <f t="shared" si="10"/>
        <v>0.95454545454545459</v>
      </c>
      <c r="F510" s="10" t="s">
        <v>310</v>
      </c>
      <c r="G510" s="8" t="s">
        <v>3726</v>
      </c>
      <c r="H510" s="8"/>
      <c r="I510" s="8"/>
      <c r="J510" s="8" t="s">
        <v>2579</v>
      </c>
    </row>
    <row r="511" spans="2:10" x14ac:dyDescent="0.55000000000000004">
      <c r="B511" t="s">
        <v>2911</v>
      </c>
      <c r="C511" t="s">
        <v>646</v>
      </c>
      <c r="D511">
        <v>106</v>
      </c>
      <c r="E511" s="2">
        <f t="shared" si="10"/>
        <v>0.96363636363636362</v>
      </c>
      <c r="F511" s="4" t="s">
        <v>1794</v>
      </c>
      <c r="G511" t="s">
        <v>3721</v>
      </c>
      <c r="H511">
        <v>53</v>
      </c>
      <c r="J511" t="s">
        <v>3207</v>
      </c>
    </row>
    <row r="512" spans="2:10" x14ac:dyDescent="0.55000000000000004">
      <c r="B512" t="s">
        <v>2911</v>
      </c>
      <c r="C512" t="s">
        <v>646</v>
      </c>
      <c r="D512">
        <v>107</v>
      </c>
      <c r="E512" s="2">
        <f t="shared" si="10"/>
        <v>0.97272727272727277</v>
      </c>
      <c r="F512" s="4" t="s">
        <v>3154</v>
      </c>
      <c r="G512" t="s">
        <v>3723</v>
      </c>
      <c r="H512">
        <v>54</v>
      </c>
      <c r="J512" t="s">
        <v>3208</v>
      </c>
    </row>
    <row r="513" spans="2:10" x14ac:dyDescent="0.55000000000000004">
      <c r="B513" t="s">
        <v>2911</v>
      </c>
      <c r="C513" t="s">
        <v>646</v>
      </c>
      <c r="D513">
        <v>108</v>
      </c>
      <c r="E513" s="2">
        <f t="shared" si="10"/>
        <v>0.98181818181818181</v>
      </c>
      <c r="F513" s="4" t="s">
        <v>330</v>
      </c>
      <c r="G513" t="s">
        <v>3725</v>
      </c>
      <c r="J513" t="s">
        <v>2565</v>
      </c>
    </row>
    <row r="514" spans="2:10" x14ac:dyDescent="0.55000000000000004">
      <c r="B514" t="s">
        <v>2911</v>
      </c>
      <c r="C514" t="s">
        <v>646</v>
      </c>
      <c r="D514">
        <v>109</v>
      </c>
      <c r="E514" s="2">
        <f t="shared" si="10"/>
        <v>0.99090909090909096</v>
      </c>
      <c r="F514" s="4" t="s">
        <v>1339</v>
      </c>
      <c r="G514" t="s">
        <v>3723</v>
      </c>
      <c r="J514" t="s">
        <v>3209</v>
      </c>
    </row>
    <row r="515" spans="2:10" x14ac:dyDescent="0.55000000000000004">
      <c r="B515" t="s">
        <v>2911</v>
      </c>
      <c r="C515" t="s">
        <v>646</v>
      </c>
      <c r="D515">
        <v>110</v>
      </c>
      <c r="E515" s="2">
        <f t="shared" si="10"/>
        <v>1</v>
      </c>
      <c r="F515" s="4" t="s">
        <v>682</v>
      </c>
      <c r="G515" t="s">
        <v>3725</v>
      </c>
      <c r="H515">
        <v>55</v>
      </c>
      <c r="J515" t="s">
        <v>2843</v>
      </c>
    </row>
    <row r="516" spans="2:10" x14ac:dyDescent="0.55000000000000004">
      <c r="B516" t="s">
        <v>2911</v>
      </c>
      <c r="C516" t="s">
        <v>930</v>
      </c>
      <c r="D516">
        <v>1</v>
      </c>
      <c r="E516" s="2">
        <f>D516/83</f>
        <v>1.2048192771084338E-2</v>
      </c>
      <c r="F516" s="4" t="s">
        <v>276</v>
      </c>
      <c r="G516" t="s">
        <v>3725</v>
      </c>
      <c r="H516">
        <v>1</v>
      </c>
      <c r="I516" t="s">
        <v>2121</v>
      </c>
      <c r="J516" s="4" t="s">
        <v>2847</v>
      </c>
    </row>
    <row r="517" spans="2:10" x14ac:dyDescent="0.55000000000000004">
      <c r="B517" t="s">
        <v>2911</v>
      </c>
      <c r="C517" t="s">
        <v>930</v>
      </c>
      <c r="D517">
        <v>2</v>
      </c>
      <c r="E517" s="2">
        <f t="shared" ref="E517:E580" si="11">D517/83</f>
        <v>2.4096385542168676E-2</v>
      </c>
      <c r="F517" s="4" t="s">
        <v>348</v>
      </c>
      <c r="G517" t="s">
        <v>3725</v>
      </c>
      <c r="H517">
        <v>2</v>
      </c>
      <c r="I517" t="s">
        <v>2121</v>
      </c>
      <c r="J517" s="4" t="s">
        <v>2848</v>
      </c>
    </row>
    <row r="518" spans="2:10" x14ac:dyDescent="0.55000000000000004">
      <c r="B518" t="s">
        <v>2911</v>
      </c>
      <c r="C518" t="s">
        <v>930</v>
      </c>
      <c r="D518">
        <v>3</v>
      </c>
      <c r="E518" s="2">
        <f t="shared" si="11"/>
        <v>3.614457831325301E-2</v>
      </c>
      <c r="F518" s="4" t="s">
        <v>254</v>
      </c>
      <c r="G518" t="s">
        <v>3725</v>
      </c>
      <c r="H518">
        <v>3</v>
      </c>
      <c r="I518" t="s">
        <v>2121</v>
      </c>
      <c r="J518" s="4" t="s">
        <v>3210</v>
      </c>
    </row>
    <row r="519" spans="2:10" x14ac:dyDescent="0.55000000000000004">
      <c r="B519" t="s">
        <v>2911</v>
      </c>
      <c r="C519" t="s">
        <v>930</v>
      </c>
      <c r="D519">
        <v>4</v>
      </c>
      <c r="E519" s="2">
        <f t="shared" si="11"/>
        <v>4.8192771084337352E-2</v>
      </c>
      <c r="F519" s="4" t="s">
        <v>262</v>
      </c>
      <c r="G519" t="s">
        <v>3723</v>
      </c>
      <c r="H519">
        <v>4</v>
      </c>
      <c r="I519" t="s">
        <v>2121</v>
      </c>
      <c r="J519" s="4" t="s">
        <v>2850</v>
      </c>
    </row>
    <row r="520" spans="2:10" x14ac:dyDescent="0.55000000000000004">
      <c r="B520" t="s">
        <v>2911</v>
      </c>
      <c r="C520" t="s">
        <v>930</v>
      </c>
      <c r="D520">
        <v>5</v>
      </c>
      <c r="E520" s="2">
        <f t="shared" si="11"/>
        <v>6.0240963855421686E-2</v>
      </c>
      <c r="F520" s="4" t="s">
        <v>418</v>
      </c>
      <c r="G520" t="s">
        <v>3721</v>
      </c>
      <c r="H520">
        <v>5</v>
      </c>
      <c r="I520" t="s">
        <v>3728</v>
      </c>
      <c r="J520" s="4" t="s">
        <v>3211</v>
      </c>
    </row>
    <row r="521" spans="2:10" x14ac:dyDescent="0.55000000000000004">
      <c r="B521" t="s">
        <v>2911</v>
      </c>
      <c r="C521" t="s">
        <v>930</v>
      </c>
      <c r="D521">
        <v>6</v>
      </c>
      <c r="E521" s="2">
        <f t="shared" si="11"/>
        <v>7.2289156626506021E-2</v>
      </c>
      <c r="F521" s="4" t="s">
        <v>264</v>
      </c>
      <c r="G521" t="s">
        <v>3725</v>
      </c>
      <c r="H521">
        <v>6</v>
      </c>
      <c r="I521" t="s">
        <v>2121</v>
      </c>
      <c r="J521" s="4" t="s">
        <v>2853</v>
      </c>
    </row>
    <row r="522" spans="2:10" x14ac:dyDescent="0.55000000000000004">
      <c r="B522" t="s">
        <v>2911</v>
      </c>
      <c r="C522" t="s">
        <v>930</v>
      </c>
      <c r="D522">
        <v>7</v>
      </c>
      <c r="E522" s="2">
        <f t="shared" si="11"/>
        <v>8.4337349397590355E-2</v>
      </c>
      <c r="F522" s="4" t="s">
        <v>256</v>
      </c>
      <c r="G522" t="s">
        <v>3725</v>
      </c>
      <c r="H522">
        <v>7</v>
      </c>
      <c r="I522" t="s">
        <v>2121</v>
      </c>
      <c r="J522" s="4" t="s">
        <v>3212</v>
      </c>
    </row>
    <row r="523" spans="2:10" x14ac:dyDescent="0.55000000000000004">
      <c r="B523" t="s">
        <v>2911</v>
      </c>
      <c r="C523" t="s">
        <v>930</v>
      </c>
      <c r="D523">
        <v>8</v>
      </c>
      <c r="E523" s="2">
        <f t="shared" si="11"/>
        <v>9.6385542168674704E-2</v>
      </c>
      <c r="F523" s="4" t="s">
        <v>269</v>
      </c>
      <c r="G523" t="s">
        <v>3725</v>
      </c>
      <c r="H523">
        <v>8</v>
      </c>
      <c r="I523" t="s">
        <v>2121</v>
      </c>
      <c r="J523" s="4" t="s">
        <v>2849</v>
      </c>
    </row>
    <row r="524" spans="2:10" x14ac:dyDescent="0.55000000000000004">
      <c r="B524" t="s">
        <v>2911</v>
      </c>
      <c r="C524" t="s">
        <v>930</v>
      </c>
      <c r="D524">
        <v>9</v>
      </c>
      <c r="E524" s="2">
        <f t="shared" si="11"/>
        <v>0.10843373493975904</v>
      </c>
      <c r="F524" s="4" t="s">
        <v>418</v>
      </c>
      <c r="G524" t="s">
        <v>3721</v>
      </c>
      <c r="J524" s="4" t="s">
        <v>2851</v>
      </c>
    </row>
    <row r="525" spans="2:10" x14ac:dyDescent="0.55000000000000004">
      <c r="B525" t="s">
        <v>2911</v>
      </c>
      <c r="C525" t="s">
        <v>930</v>
      </c>
      <c r="D525">
        <v>10</v>
      </c>
      <c r="E525" s="2">
        <f t="shared" si="11"/>
        <v>0.12048192771084337</v>
      </c>
      <c r="F525" s="4" t="s">
        <v>256</v>
      </c>
      <c r="G525" t="s">
        <v>3725</v>
      </c>
      <c r="J525" s="4" t="s">
        <v>3213</v>
      </c>
    </row>
    <row r="526" spans="2:10" x14ac:dyDescent="0.55000000000000004">
      <c r="B526" t="s">
        <v>2911</v>
      </c>
      <c r="C526" t="s">
        <v>930</v>
      </c>
      <c r="D526">
        <v>11</v>
      </c>
      <c r="E526" s="2">
        <f t="shared" si="11"/>
        <v>0.13253012048192772</v>
      </c>
      <c r="F526" s="4" t="s">
        <v>315</v>
      </c>
      <c r="G526" t="s">
        <v>3725</v>
      </c>
      <c r="H526">
        <v>9</v>
      </c>
      <c r="I526" t="s">
        <v>2121</v>
      </c>
      <c r="J526" s="4" t="s">
        <v>2864</v>
      </c>
    </row>
    <row r="527" spans="2:10" x14ac:dyDescent="0.55000000000000004">
      <c r="B527" t="s">
        <v>2911</v>
      </c>
      <c r="C527" t="s">
        <v>930</v>
      </c>
      <c r="D527">
        <v>12</v>
      </c>
      <c r="E527" s="2">
        <f t="shared" si="11"/>
        <v>0.14457831325301204</v>
      </c>
      <c r="F527" s="4" t="s">
        <v>614</v>
      </c>
      <c r="G527" t="s">
        <v>3725</v>
      </c>
      <c r="H527">
        <v>10</v>
      </c>
      <c r="I527" t="s">
        <v>2121</v>
      </c>
      <c r="J527" s="4" t="s">
        <v>2855</v>
      </c>
    </row>
    <row r="528" spans="2:10" x14ac:dyDescent="0.55000000000000004">
      <c r="B528" t="s">
        <v>2911</v>
      </c>
      <c r="C528" t="s">
        <v>930</v>
      </c>
      <c r="D528">
        <v>13</v>
      </c>
      <c r="E528" s="2">
        <f t="shared" si="11"/>
        <v>0.15662650602409639</v>
      </c>
      <c r="F528" s="4" t="s">
        <v>252</v>
      </c>
      <c r="G528" t="s">
        <v>3725</v>
      </c>
      <c r="H528">
        <v>11</v>
      </c>
      <c r="I528" t="s">
        <v>2121</v>
      </c>
      <c r="J528" s="4" t="s">
        <v>3214</v>
      </c>
    </row>
    <row r="529" spans="1:11" x14ac:dyDescent="0.55000000000000004">
      <c r="B529" t="s">
        <v>2911</v>
      </c>
      <c r="C529" t="s">
        <v>930</v>
      </c>
      <c r="D529">
        <v>14</v>
      </c>
      <c r="E529" s="2">
        <f t="shared" si="11"/>
        <v>0.16867469879518071</v>
      </c>
      <c r="F529" s="4" t="s">
        <v>464</v>
      </c>
      <c r="G529" t="s">
        <v>3725</v>
      </c>
      <c r="H529">
        <v>12</v>
      </c>
      <c r="I529" t="s">
        <v>3725</v>
      </c>
      <c r="J529" s="4" t="s">
        <v>2857</v>
      </c>
    </row>
    <row r="530" spans="1:11" x14ac:dyDescent="0.55000000000000004">
      <c r="B530" t="s">
        <v>2911</v>
      </c>
      <c r="C530" t="s">
        <v>930</v>
      </c>
      <c r="D530">
        <v>15</v>
      </c>
      <c r="E530" s="2">
        <f t="shared" si="11"/>
        <v>0.18072289156626506</v>
      </c>
      <c r="F530" s="4" t="s">
        <v>264</v>
      </c>
      <c r="G530" t="s">
        <v>3725</v>
      </c>
      <c r="J530" s="4" t="s">
        <v>3215</v>
      </c>
    </row>
    <row r="531" spans="1:11" x14ac:dyDescent="0.55000000000000004">
      <c r="B531" t="s">
        <v>2911</v>
      </c>
      <c r="C531" t="s">
        <v>930</v>
      </c>
      <c r="D531">
        <v>16</v>
      </c>
      <c r="E531" s="2">
        <f t="shared" si="11"/>
        <v>0.19277108433734941</v>
      </c>
      <c r="F531" s="4" t="s">
        <v>256</v>
      </c>
      <c r="G531" t="s">
        <v>3725</v>
      </c>
      <c r="J531" s="4" t="s">
        <v>2859</v>
      </c>
    </row>
    <row r="532" spans="1:11" x14ac:dyDescent="0.55000000000000004">
      <c r="B532" t="s">
        <v>2911</v>
      </c>
      <c r="C532" t="s">
        <v>930</v>
      </c>
      <c r="D532">
        <v>17</v>
      </c>
      <c r="E532" s="2">
        <f t="shared" si="11"/>
        <v>0.20481927710843373</v>
      </c>
      <c r="F532" s="4" t="s">
        <v>300</v>
      </c>
      <c r="G532" t="s">
        <v>3725</v>
      </c>
      <c r="H532">
        <v>13</v>
      </c>
      <c r="I532" t="s">
        <v>2122</v>
      </c>
      <c r="J532" s="4" t="s">
        <v>3216</v>
      </c>
    </row>
    <row r="533" spans="1:11" x14ac:dyDescent="0.55000000000000004">
      <c r="B533" t="s">
        <v>2911</v>
      </c>
      <c r="C533" t="s">
        <v>930</v>
      </c>
      <c r="D533">
        <v>18</v>
      </c>
      <c r="E533" s="2">
        <f t="shared" si="11"/>
        <v>0.21686746987951808</v>
      </c>
      <c r="F533" s="4" t="s">
        <v>274</v>
      </c>
      <c r="G533" t="s">
        <v>3725</v>
      </c>
      <c r="H533">
        <v>14</v>
      </c>
      <c r="I533" t="s">
        <v>2122</v>
      </c>
      <c r="J533" s="4" t="s">
        <v>2856</v>
      </c>
    </row>
    <row r="534" spans="1:11" x14ac:dyDescent="0.55000000000000004">
      <c r="B534" t="s">
        <v>2911</v>
      </c>
      <c r="C534" t="s">
        <v>930</v>
      </c>
      <c r="D534">
        <v>19</v>
      </c>
      <c r="E534" s="2">
        <f t="shared" si="11"/>
        <v>0.2289156626506024</v>
      </c>
      <c r="F534" s="4" t="s">
        <v>418</v>
      </c>
      <c r="G534" t="s">
        <v>3721</v>
      </c>
      <c r="J534" s="4" t="s">
        <v>3217</v>
      </c>
    </row>
    <row r="535" spans="1:11" x14ac:dyDescent="0.55000000000000004">
      <c r="B535" t="s">
        <v>2911</v>
      </c>
      <c r="C535" t="s">
        <v>930</v>
      </c>
      <c r="D535">
        <v>20</v>
      </c>
      <c r="E535" s="2">
        <f t="shared" si="11"/>
        <v>0.24096385542168675</v>
      </c>
      <c r="F535" s="4" t="s">
        <v>252</v>
      </c>
      <c r="G535" t="s">
        <v>3725</v>
      </c>
      <c r="H535">
        <v>15</v>
      </c>
      <c r="I535" t="s">
        <v>3764</v>
      </c>
      <c r="J535" s="4" t="s">
        <v>3218</v>
      </c>
    </row>
    <row r="536" spans="1:11" x14ac:dyDescent="0.55000000000000004">
      <c r="B536" t="s">
        <v>2911</v>
      </c>
      <c r="C536" t="s">
        <v>930</v>
      </c>
      <c r="D536">
        <v>21</v>
      </c>
      <c r="E536" s="2">
        <f t="shared" si="11"/>
        <v>0.25301204819277107</v>
      </c>
      <c r="F536" s="4" t="s">
        <v>305</v>
      </c>
      <c r="G536" t="s">
        <v>3723</v>
      </c>
      <c r="H536">
        <v>16</v>
      </c>
      <c r="I536" t="s">
        <v>3723</v>
      </c>
      <c r="J536" s="4" t="s">
        <v>3219</v>
      </c>
    </row>
    <row r="537" spans="1:11" x14ac:dyDescent="0.55000000000000004">
      <c r="B537" t="s">
        <v>2911</v>
      </c>
      <c r="C537" t="s">
        <v>930</v>
      </c>
      <c r="D537">
        <v>22</v>
      </c>
      <c r="E537" s="2">
        <f t="shared" si="11"/>
        <v>0.26506024096385544</v>
      </c>
      <c r="F537" s="4" t="s">
        <v>252</v>
      </c>
      <c r="G537" t="s">
        <v>3725</v>
      </c>
      <c r="J537" s="4" t="s">
        <v>3220</v>
      </c>
    </row>
    <row r="538" spans="1:11" x14ac:dyDescent="0.55000000000000004">
      <c r="B538" t="s">
        <v>2911</v>
      </c>
      <c r="C538" t="s">
        <v>930</v>
      </c>
      <c r="D538">
        <v>23</v>
      </c>
      <c r="E538" s="2">
        <f t="shared" si="11"/>
        <v>0.27710843373493976</v>
      </c>
      <c r="F538" s="4" t="s">
        <v>262</v>
      </c>
      <c r="G538" t="s">
        <v>3723</v>
      </c>
      <c r="J538" s="4" t="s">
        <v>3221</v>
      </c>
    </row>
    <row r="539" spans="1:11" x14ac:dyDescent="0.55000000000000004">
      <c r="B539" t="s">
        <v>2911</v>
      </c>
      <c r="C539" t="s">
        <v>930</v>
      </c>
      <c r="D539">
        <v>24</v>
      </c>
      <c r="E539" s="2">
        <f t="shared" si="11"/>
        <v>0.28915662650602408</v>
      </c>
      <c r="F539" s="4" t="s">
        <v>1236</v>
      </c>
      <c r="G539" t="s">
        <v>3722</v>
      </c>
      <c r="H539">
        <v>17</v>
      </c>
      <c r="I539" t="s">
        <v>3722</v>
      </c>
      <c r="J539" s="4" t="s">
        <v>2852</v>
      </c>
    </row>
    <row r="540" spans="1:11" x14ac:dyDescent="0.55000000000000004">
      <c r="B540" t="s">
        <v>2911</v>
      </c>
      <c r="C540" t="s">
        <v>930</v>
      </c>
      <c r="D540">
        <v>25</v>
      </c>
      <c r="E540" s="2">
        <f t="shared" si="11"/>
        <v>0.30120481927710846</v>
      </c>
      <c r="F540" s="4" t="s">
        <v>315</v>
      </c>
      <c r="G540" t="s">
        <v>3725</v>
      </c>
      <c r="J540" s="4" t="s">
        <v>3222</v>
      </c>
    </row>
    <row r="541" spans="1:11" x14ac:dyDescent="0.55000000000000004">
      <c r="A541" s="5"/>
      <c r="B541" s="5" t="s">
        <v>2911</v>
      </c>
      <c r="C541" s="5" t="s">
        <v>930</v>
      </c>
      <c r="D541" s="5">
        <v>26</v>
      </c>
      <c r="E541" s="6">
        <f t="shared" si="11"/>
        <v>0.31325301204819278</v>
      </c>
      <c r="F541" s="7" t="s">
        <v>1088</v>
      </c>
      <c r="G541" s="5" t="s">
        <v>3726</v>
      </c>
      <c r="H541" s="5">
        <v>18</v>
      </c>
      <c r="I541" s="5" t="s">
        <v>3726</v>
      </c>
      <c r="J541" s="7" t="s">
        <v>2860</v>
      </c>
      <c r="K541" s="5"/>
    </row>
    <row r="542" spans="1:11" x14ac:dyDescent="0.55000000000000004">
      <c r="B542" t="s">
        <v>2911</v>
      </c>
      <c r="C542" t="s">
        <v>930</v>
      </c>
      <c r="D542">
        <v>27</v>
      </c>
      <c r="E542" s="2">
        <f t="shared" si="11"/>
        <v>0.3253012048192771</v>
      </c>
      <c r="F542" s="4" t="s">
        <v>305</v>
      </c>
      <c r="G542" t="s">
        <v>3723</v>
      </c>
      <c r="J542" s="4" t="s">
        <v>3223</v>
      </c>
    </row>
    <row r="543" spans="1:11" x14ac:dyDescent="0.55000000000000004">
      <c r="B543" t="s">
        <v>2911</v>
      </c>
      <c r="C543" t="s">
        <v>930</v>
      </c>
      <c r="D543">
        <v>28</v>
      </c>
      <c r="E543" s="2">
        <f t="shared" si="11"/>
        <v>0.33734939759036142</v>
      </c>
      <c r="F543" s="4" t="s">
        <v>252</v>
      </c>
      <c r="G543" t="s">
        <v>3725</v>
      </c>
      <c r="J543" s="4" t="s">
        <v>3224</v>
      </c>
    </row>
    <row r="544" spans="1:11" x14ac:dyDescent="0.55000000000000004">
      <c r="B544" t="s">
        <v>2911</v>
      </c>
      <c r="C544" t="s">
        <v>930</v>
      </c>
      <c r="D544">
        <v>29</v>
      </c>
      <c r="E544" s="2">
        <f t="shared" si="11"/>
        <v>0.3493975903614458</v>
      </c>
      <c r="F544" s="4" t="s">
        <v>378</v>
      </c>
      <c r="G544" t="s">
        <v>3725</v>
      </c>
      <c r="H544">
        <v>19</v>
      </c>
      <c r="J544" s="4" t="s">
        <v>2861</v>
      </c>
    </row>
    <row r="545" spans="1:11" x14ac:dyDescent="0.55000000000000004">
      <c r="B545" t="s">
        <v>2911</v>
      </c>
      <c r="C545" t="s">
        <v>930</v>
      </c>
      <c r="D545">
        <v>30</v>
      </c>
      <c r="E545" s="2">
        <f t="shared" si="11"/>
        <v>0.36144578313253012</v>
      </c>
      <c r="F545" s="4" t="s">
        <v>305</v>
      </c>
      <c r="G545" t="s">
        <v>3723</v>
      </c>
      <c r="J545" s="4" t="s">
        <v>2854</v>
      </c>
    </row>
    <row r="546" spans="1:11" x14ac:dyDescent="0.55000000000000004">
      <c r="A546" s="8"/>
      <c r="B546" s="8" t="s">
        <v>2911</v>
      </c>
      <c r="C546" s="8" t="s">
        <v>930</v>
      </c>
      <c r="D546" s="8">
        <v>31</v>
      </c>
      <c r="E546" s="9">
        <f t="shared" si="11"/>
        <v>0.37349397590361444</v>
      </c>
      <c r="F546" s="10" t="s">
        <v>310</v>
      </c>
      <c r="G546" s="8" t="s">
        <v>3726</v>
      </c>
      <c r="H546" s="8">
        <v>20</v>
      </c>
      <c r="I546" s="8"/>
      <c r="J546" s="10" t="s">
        <v>2862</v>
      </c>
      <c r="K546" s="8" t="s">
        <v>2863</v>
      </c>
    </row>
    <row r="547" spans="1:11" x14ac:dyDescent="0.55000000000000004">
      <c r="B547" t="s">
        <v>2911</v>
      </c>
      <c r="C547" t="s">
        <v>930</v>
      </c>
      <c r="D547">
        <v>32</v>
      </c>
      <c r="E547" s="2">
        <f t="shared" si="11"/>
        <v>0.38554216867469882</v>
      </c>
      <c r="F547" s="4" t="s">
        <v>300</v>
      </c>
      <c r="G547" t="s">
        <v>3725</v>
      </c>
      <c r="J547" s="4" t="s">
        <v>3225</v>
      </c>
    </row>
    <row r="548" spans="1:11" x14ac:dyDescent="0.55000000000000004">
      <c r="B548" t="s">
        <v>2911</v>
      </c>
      <c r="C548" t="s">
        <v>930</v>
      </c>
      <c r="D548">
        <v>33</v>
      </c>
      <c r="E548" s="2">
        <f t="shared" si="11"/>
        <v>0.39759036144578314</v>
      </c>
      <c r="F548" s="4" t="s">
        <v>614</v>
      </c>
      <c r="G548" t="s">
        <v>3725</v>
      </c>
      <c r="J548" s="4" t="s">
        <v>3226</v>
      </c>
    </row>
    <row r="549" spans="1:11" x14ac:dyDescent="0.55000000000000004">
      <c r="B549" t="s">
        <v>2911</v>
      </c>
      <c r="C549" t="s">
        <v>930</v>
      </c>
      <c r="D549">
        <v>34</v>
      </c>
      <c r="E549" s="2">
        <f t="shared" si="11"/>
        <v>0.40963855421686746</v>
      </c>
      <c r="F549" s="4" t="s">
        <v>348</v>
      </c>
      <c r="G549" t="s">
        <v>3725</v>
      </c>
      <c r="J549" s="4" t="s">
        <v>3227</v>
      </c>
    </row>
    <row r="550" spans="1:11" x14ac:dyDescent="0.55000000000000004">
      <c r="B550" t="s">
        <v>2911</v>
      </c>
      <c r="C550" t="s">
        <v>930</v>
      </c>
      <c r="D550">
        <v>35</v>
      </c>
      <c r="E550" s="2">
        <f t="shared" si="11"/>
        <v>0.42168674698795183</v>
      </c>
      <c r="F550" s="4" t="s">
        <v>300</v>
      </c>
      <c r="G550" t="s">
        <v>3725</v>
      </c>
      <c r="J550" s="4" t="s">
        <v>2858</v>
      </c>
    </row>
    <row r="551" spans="1:11" x14ac:dyDescent="0.55000000000000004">
      <c r="B551" t="s">
        <v>2911</v>
      </c>
      <c r="C551" t="s">
        <v>930</v>
      </c>
      <c r="D551">
        <v>36</v>
      </c>
      <c r="E551" s="2">
        <f t="shared" si="11"/>
        <v>0.43373493975903615</v>
      </c>
      <c r="F551" s="4" t="s">
        <v>264</v>
      </c>
      <c r="G551" t="s">
        <v>3725</v>
      </c>
      <c r="J551" s="4" t="s">
        <v>3228</v>
      </c>
    </row>
    <row r="552" spans="1:11" x14ac:dyDescent="0.55000000000000004">
      <c r="B552" t="s">
        <v>2911</v>
      </c>
      <c r="C552" t="s">
        <v>930</v>
      </c>
      <c r="D552">
        <v>37</v>
      </c>
      <c r="E552" s="2">
        <f t="shared" si="11"/>
        <v>0.44578313253012047</v>
      </c>
      <c r="F552" s="4" t="s">
        <v>274</v>
      </c>
      <c r="G552" t="s">
        <v>3725</v>
      </c>
      <c r="J552" s="4" t="s">
        <v>3229</v>
      </c>
    </row>
    <row r="553" spans="1:11" x14ac:dyDescent="0.55000000000000004">
      <c r="B553" t="s">
        <v>2911</v>
      </c>
      <c r="C553" t="s">
        <v>930</v>
      </c>
      <c r="D553">
        <v>38</v>
      </c>
      <c r="E553" s="3">
        <f t="shared" si="11"/>
        <v>0.45783132530120479</v>
      </c>
      <c r="F553" s="4" t="s">
        <v>545</v>
      </c>
      <c r="G553" t="s">
        <v>3726</v>
      </c>
      <c r="H553">
        <v>21</v>
      </c>
      <c r="J553" s="4" t="s">
        <v>3230</v>
      </c>
    </row>
    <row r="554" spans="1:11" x14ac:dyDescent="0.55000000000000004">
      <c r="B554" t="s">
        <v>2911</v>
      </c>
      <c r="C554" t="s">
        <v>930</v>
      </c>
      <c r="D554">
        <v>39</v>
      </c>
      <c r="E554" s="2">
        <f t="shared" si="11"/>
        <v>0.46987951807228917</v>
      </c>
      <c r="F554" s="4" t="s">
        <v>1088</v>
      </c>
      <c r="G554" t="s">
        <v>3726</v>
      </c>
      <c r="J554" s="4" t="s">
        <v>3231</v>
      </c>
    </row>
    <row r="555" spans="1:11" x14ac:dyDescent="0.55000000000000004">
      <c r="B555" t="s">
        <v>2911</v>
      </c>
      <c r="C555" t="s">
        <v>930</v>
      </c>
      <c r="D555">
        <v>40</v>
      </c>
      <c r="E555" s="2">
        <f t="shared" si="11"/>
        <v>0.48192771084337349</v>
      </c>
      <c r="F555" s="4" t="s">
        <v>254</v>
      </c>
      <c r="G555" t="s">
        <v>3725</v>
      </c>
      <c r="J555" s="4" t="s">
        <v>3232</v>
      </c>
    </row>
    <row r="556" spans="1:11" x14ac:dyDescent="0.55000000000000004">
      <c r="B556" t="s">
        <v>2911</v>
      </c>
      <c r="C556" t="s">
        <v>930</v>
      </c>
      <c r="D556">
        <v>41</v>
      </c>
      <c r="E556" s="2">
        <f t="shared" si="11"/>
        <v>0.49397590361445781</v>
      </c>
      <c r="F556" s="4" t="s">
        <v>262</v>
      </c>
      <c r="G556" t="s">
        <v>3723</v>
      </c>
      <c r="J556" s="4" t="s">
        <v>3233</v>
      </c>
    </row>
    <row r="557" spans="1:11" x14ac:dyDescent="0.55000000000000004">
      <c r="B557" t="s">
        <v>2911</v>
      </c>
      <c r="C557" t="s">
        <v>930</v>
      </c>
      <c r="D557">
        <v>42</v>
      </c>
      <c r="E557" s="3">
        <f t="shared" si="11"/>
        <v>0.50602409638554213</v>
      </c>
      <c r="F557" s="4" t="s">
        <v>280</v>
      </c>
      <c r="G557" t="s">
        <v>3726</v>
      </c>
      <c r="H557">
        <v>22</v>
      </c>
      <c r="J557" s="4" t="s">
        <v>2865</v>
      </c>
    </row>
    <row r="558" spans="1:11" x14ac:dyDescent="0.55000000000000004">
      <c r="B558" t="s">
        <v>2911</v>
      </c>
      <c r="C558" t="s">
        <v>930</v>
      </c>
      <c r="D558">
        <v>43</v>
      </c>
      <c r="E558" s="2">
        <f t="shared" si="11"/>
        <v>0.51807228915662651</v>
      </c>
      <c r="F558" s="4" t="s">
        <v>252</v>
      </c>
      <c r="G558" t="s">
        <v>3725</v>
      </c>
      <c r="J558" s="4" t="s">
        <v>3234</v>
      </c>
    </row>
    <row r="559" spans="1:11" x14ac:dyDescent="0.55000000000000004">
      <c r="B559" s="11" t="s">
        <v>2911</v>
      </c>
      <c r="C559" s="11" t="s">
        <v>930</v>
      </c>
      <c r="D559" s="11">
        <v>44</v>
      </c>
      <c r="E559" s="12">
        <f t="shared" si="11"/>
        <v>0.53012048192771088</v>
      </c>
      <c r="F559" s="13" t="s">
        <v>504</v>
      </c>
      <c r="G559" s="11" t="s">
        <v>3721</v>
      </c>
      <c r="H559" s="11">
        <v>24</v>
      </c>
      <c r="I559" s="11" t="s">
        <v>3721</v>
      </c>
      <c r="J559" s="13" t="s">
        <v>3235</v>
      </c>
      <c r="K559" s="11"/>
    </row>
    <row r="560" spans="1:11" x14ac:dyDescent="0.55000000000000004">
      <c r="B560" t="s">
        <v>2911</v>
      </c>
      <c r="C560" t="s">
        <v>930</v>
      </c>
      <c r="D560">
        <v>45</v>
      </c>
      <c r="E560" s="2">
        <f t="shared" si="11"/>
        <v>0.54216867469879515</v>
      </c>
      <c r="F560" s="4" t="s">
        <v>464</v>
      </c>
      <c r="G560" t="s">
        <v>3725</v>
      </c>
      <c r="J560" s="4" t="s">
        <v>3236</v>
      </c>
    </row>
    <row r="561" spans="2:11" x14ac:dyDescent="0.55000000000000004">
      <c r="B561" s="8" t="s">
        <v>2911</v>
      </c>
      <c r="C561" s="8" t="s">
        <v>930</v>
      </c>
      <c r="D561" s="8">
        <v>46</v>
      </c>
      <c r="E561" s="9">
        <f t="shared" si="11"/>
        <v>0.55421686746987953</v>
      </c>
      <c r="F561" s="10" t="s">
        <v>310</v>
      </c>
      <c r="G561" s="8" t="s">
        <v>3726</v>
      </c>
      <c r="H561" s="8"/>
      <c r="I561" s="8"/>
      <c r="J561" s="10" t="s">
        <v>3237</v>
      </c>
      <c r="K561" s="8" t="s">
        <v>1039</v>
      </c>
    </row>
    <row r="562" spans="2:11" x14ac:dyDescent="0.55000000000000004">
      <c r="B562" t="s">
        <v>2911</v>
      </c>
      <c r="C562" t="s">
        <v>930</v>
      </c>
      <c r="D562">
        <v>47</v>
      </c>
      <c r="E562" s="2">
        <f t="shared" si="11"/>
        <v>0.5662650602409639</v>
      </c>
      <c r="F562" s="4" t="s">
        <v>296</v>
      </c>
      <c r="G562" t="s">
        <v>3725</v>
      </c>
      <c r="H562">
        <v>24</v>
      </c>
      <c r="J562" s="4" t="s">
        <v>2866</v>
      </c>
    </row>
    <row r="563" spans="2:11" x14ac:dyDescent="0.55000000000000004">
      <c r="B563" t="s">
        <v>2911</v>
      </c>
      <c r="C563" t="s">
        <v>930</v>
      </c>
      <c r="D563">
        <v>48</v>
      </c>
      <c r="E563" s="2">
        <f t="shared" si="11"/>
        <v>0.57831325301204817</v>
      </c>
      <c r="F563" s="4" t="s">
        <v>264</v>
      </c>
      <c r="G563" t="s">
        <v>3725</v>
      </c>
      <c r="J563" s="4" t="s">
        <v>3238</v>
      </c>
    </row>
    <row r="564" spans="2:11" x14ac:dyDescent="0.55000000000000004">
      <c r="B564" t="s">
        <v>2911</v>
      </c>
      <c r="C564" t="s">
        <v>930</v>
      </c>
      <c r="D564">
        <v>49</v>
      </c>
      <c r="E564" s="2">
        <f t="shared" si="11"/>
        <v>0.59036144578313254</v>
      </c>
      <c r="F564" s="4" t="s">
        <v>305</v>
      </c>
      <c r="G564" t="s">
        <v>3723</v>
      </c>
      <c r="J564" s="4" t="s">
        <v>3239</v>
      </c>
    </row>
    <row r="565" spans="2:11" x14ac:dyDescent="0.55000000000000004">
      <c r="B565" t="s">
        <v>2911</v>
      </c>
      <c r="C565" t="s">
        <v>930</v>
      </c>
      <c r="D565">
        <v>50</v>
      </c>
      <c r="E565" s="2">
        <f t="shared" si="11"/>
        <v>0.60240963855421692</v>
      </c>
      <c r="F565" s="4" t="s">
        <v>315</v>
      </c>
      <c r="G565" t="s">
        <v>3725</v>
      </c>
      <c r="J565" s="4" t="s">
        <v>3240</v>
      </c>
    </row>
    <row r="566" spans="2:11" x14ac:dyDescent="0.55000000000000004">
      <c r="B566" t="s">
        <v>2911</v>
      </c>
      <c r="C566" t="s">
        <v>930</v>
      </c>
      <c r="D566">
        <v>51</v>
      </c>
      <c r="E566" s="2">
        <f t="shared" si="11"/>
        <v>0.61445783132530118</v>
      </c>
      <c r="F566" s="4" t="s">
        <v>264</v>
      </c>
      <c r="G566" t="s">
        <v>3725</v>
      </c>
      <c r="J566" s="4" t="s">
        <v>3241</v>
      </c>
    </row>
    <row r="567" spans="2:11" x14ac:dyDescent="0.55000000000000004">
      <c r="B567" t="s">
        <v>2911</v>
      </c>
      <c r="C567" t="s">
        <v>930</v>
      </c>
      <c r="D567">
        <v>52</v>
      </c>
      <c r="E567" s="2">
        <f t="shared" si="11"/>
        <v>0.62650602409638556</v>
      </c>
      <c r="F567" s="4" t="s">
        <v>256</v>
      </c>
      <c r="G567" t="s">
        <v>3725</v>
      </c>
      <c r="J567" s="4" t="s">
        <v>3242</v>
      </c>
    </row>
    <row r="568" spans="2:11" x14ac:dyDescent="0.55000000000000004">
      <c r="B568" t="s">
        <v>2911</v>
      </c>
      <c r="C568" t="s">
        <v>930</v>
      </c>
      <c r="D568">
        <v>53</v>
      </c>
      <c r="E568" s="2">
        <f t="shared" si="11"/>
        <v>0.63855421686746983</v>
      </c>
      <c r="F568" s="4" t="s">
        <v>453</v>
      </c>
      <c r="G568" t="s">
        <v>3726</v>
      </c>
      <c r="H568">
        <v>25</v>
      </c>
      <c r="J568" s="4" t="s">
        <v>2868</v>
      </c>
    </row>
    <row r="569" spans="2:11" x14ac:dyDescent="0.55000000000000004">
      <c r="B569" t="s">
        <v>2911</v>
      </c>
      <c r="C569" t="s">
        <v>930</v>
      </c>
      <c r="D569">
        <v>54</v>
      </c>
      <c r="E569" s="2">
        <f t="shared" si="11"/>
        <v>0.6506024096385542</v>
      </c>
      <c r="F569" s="4" t="s">
        <v>284</v>
      </c>
      <c r="G569" t="s">
        <v>3721</v>
      </c>
      <c r="H569">
        <v>26</v>
      </c>
      <c r="J569" s="4" t="s">
        <v>2867</v>
      </c>
    </row>
    <row r="570" spans="2:11" x14ac:dyDescent="0.55000000000000004">
      <c r="B570" t="s">
        <v>2911</v>
      </c>
      <c r="C570" t="s">
        <v>930</v>
      </c>
      <c r="D570">
        <v>55</v>
      </c>
      <c r="E570" s="2">
        <f t="shared" si="11"/>
        <v>0.66265060240963858</v>
      </c>
      <c r="F570" s="4" t="s">
        <v>305</v>
      </c>
      <c r="G570" t="s">
        <v>3723</v>
      </c>
      <c r="J570" s="4" t="s">
        <v>3243</v>
      </c>
    </row>
    <row r="571" spans="2:11" x14ac:dyDescent="0.55000000000000004">
      <c r="B571" t="s">
        <v>2911</v>
      </c>
      <c r="C571" t="s">
        <v>930</v>
      </c>
      <c r="D571">
        <v>56</v>
      </c>
      <c r="E571" s="2">
        <f t="shared" si="11"/>
        <v>0.67469879518072284</v>
      </c>
      <c r="F571" s="4" t="s">
        <v>291</v>
      </c>
      <c r="G571" t="s">
        <v>3722</v>
      </c>
      <c r="H571">
        <v>27</v>
      </c>
      <c r="J571" s="4" t="s">
        <v>3244</v>
      </c>
    </row>
    <row r="572" spans="2:11" x14ac:dyDescent="0.55000000000000004">
      <c r="B572" t="s">
        <v>2911</v>
      </c>
      <c r="C572" t="s">
        <v>930</v>
      </c>
      <c r="D572">
        <v>57</v>
      </c>
      <c r="E572" s="2">
        <f t="shared" si="11"/>
        <v>0.68674698795180722</v>
      </c>
      <c r="F572" s="4" t="s">
        <v>296</v>
      </c>
      <c r="G572" t="s">
        <v>3725</v>
      </c>
      <c r="J572" s="4" t="s">
        <v>3245</v>
      </c>
    </row>
    <row r="573" spans="2:11" x14ac:dyDescent="0.55000000000000004">
      <c r="B573" t="s">
        <v>2911</v>
      </c>
      <c r="C573" t="s">
        <v>930</v>
      </c>
      <c r="D573">
        <v>58</v>
      </c>
      <c r="E573" s="2">
        <f t="shared" si="11"/>
        <v>0.6987951807228916</v>
      </c>
      <c r="F573" s="4" t="s">
        <v>418</v>
      </c>
      <c r="G573" t="s">
        <v>3721</v>
      </c>
      <c r="J573" s="4" t="s">
        <v>3246</v>
      </c>
    </row>
    <row r="574" spans="2:11" x14ac:dyDescent="0.55000000000000004">
      <c r="B574" t="s">
        <v>2911</v>
      </c>
      <c r="C574" t="s">
        <v>930</v>
      </c>
      <c r="D574">
        <v>59</v>
      </c>
      <c r="E574" s="2">
        <f t="shared" si="11"/>
        <v>0.71084337349397586</v>
      </c>
      <c r="F574" s="4" t="s">
        <v>510</v>
      </c>
      <c r="G574" t="s">
        <v>3722</v>
      </c>
      <c r="H574">
        <v>28</v>
      </c>
      <c r="J574" s="4" t="s">
        <v>3247</v>
      </c>
    </row>
    <row r="575" spans="2:11" x14ac:dyDescent="0.55000000000000004">
      <c r="B575" t="s">
        <v>2911</v>
      </c>
      <c r="C575" t="s">
        <v>930</v>
      </c>
      <c r="D575">
        <v>60</v>
      </c>
      <c r="E575" s="2">
        <f t="shared" si="11"/>
        <v>0.72289156626506024</v>
      </c>
      <c r="F575" s="4" t="s">
        <v>504</v>
      </c>
      <c r="G575" t="s">
        <v>3721</v>
      </c>
      <c r="J575" s="4" t="s">
        <v>3248</v>
      </c>
    </row>
    <row r="576" spans="2:11" x14ac:dyDescent="0.55000000000000004">
      <c r="B576" t="s">
        <v>2911</v>
      </c>
      <c r="C576" t="s">
        <v>930</v>
      </c>
      <c r="D576">
        <v>61</v>
      </c>
      <c r="E576" s="2">
        <f t="shared" si="11"/>
        <v>0.73493975903614461</v>
      </c>
      <c r="F576" s="4" t="s">
        <v>326</v>
      </c>
      <c r="G576" t="s">
        <v>3725</v>
      </c>
      <c r="H576">
        <v>29</v>
      </c>
      <c r="J576" s="4" t="s">
        <v>3249</v>
      </c>
    </row>
    <row r="577" spans="2:10" x14ac:dyDescent="0.55000000000000004">
      <c r="B577" t="s">
        <v>2911</v>
      </c>
      <c r="C577" t="s">
        <v>930</v>
      </c>
      <c r="D577">
        <v>62</v>
      </c>
      <c r="E577" s="2">
        <f t="shared" si="11"/>
        <v>0.74698795180722888</v>
      </c>
      <c r="F577" s="4" t="s">
        <v>315</v>
      </c>
      <c r="G577" t="s">
        <v>3725</v>
      </c>
      <c r="J577" s="4" t="s">
        <v>3250</v>
      </c>
    </row>
    <row r="578" spans="2:10" x14ac:dyDescent="0.55000000000000004">
      <c r="B578" t="s">
        <v>2911</v>
      </c>
      <c r="C578" t="s">
        <v>930</v>
      </c>
      <c r="D578">
        <v>63</v>
      </c>
      <c r="E578" s="2">
        <f t="shared" si="11"/>
        <v>0.75903614457831325</v>
      </c>
      <c r="F578" s="4" t="s">
        <v>258</v>
      </c>
      <c r="G578" t="s">
        <v>3725</v>
      </c>
      <c r="H578">
        <v>30</v>
      </c>
      <c r="J578" s="4" t="s">
        <v>3251</v>
      </c>
    </row>
    <row r="579" spans="2:10" x14ac:dyDescent="0.55000000000000004">
      <c r="B579" t="s">
        <v>2911</v>
      </c>
      <c r="C579" t="s">
        <v>930</v>
      </c>
      <c r="D579">
        <v>64</v>
      </c>
      <c r="E579" s="2">
        <f t="shared" si="11"/>
        <v>0.77108433734939763</v>
      </c>
      <c r="F579" s="4" t="s">
        <v>276</v>
      </c>
      <c r="G579" t="s">
        <v>3725</v>
      </c>
      <c r="J579" s="4" t="s">
        <v>3252</v>
      </c>
    </row>
    <row r="580" spans="2:10" x14ac:dyDescent="0.55000000000000004">
      <c r="B580" t="s">
        <v>2911</v>
      </c>
      <c r="C580" t="s">
        <v>930</v>
      </c>
      <c r="D580">
        <v>65</v>
      </c>
      <c r="E580" s="2">
        <f t="shared" si="11"/>
        <v>0.7831325301204819</v>
      </c>
      <c r="F580" s="4" t="s">
        <v>276</v>
      </c>
      <c r="G580" t="s">
        <v>3725</v>
      </c>
      <c r="J580" s="4" t="s">
        <v>3253</v>
      </c>
    </row>
    <row r="581" spans="2:10" x14ac:dyDescent="0.55000000000000004">
      <c r="B581" t="s">
        <v>2911</v>
      </c>
      <c r="C581" t="s">
        <v>930</v>
      </c>
      <c r="D581">
        <v>66</v>
      </c>
      <c r="E581" s="2">
        <f t="shared" ref="E581:E598" si="12">D581/83</f>
        <v>0.79518072289156627</v>
      </c>
      <c r="F581" s="4" t="s">
        <v>315</v>
      </c>
      <c r="G581" t="s">
        <v>3725</v>
      </c>
      <c r="J581" s="4" t="s">
        <v>3254</v>
      </c>
    </row>
    <row r="582" spans="2:10" x14ac:dyDescent="0.55000000000000004">
      <c r="B582" t="s">
        <v>2911</v>
      </c>
      <c r="C582" t="s">
        <v>930</v>
      </c>
      <c r="D582">
        <v>67</v>
      </c>
      <c r="E582" s="2">
        <f t="shared" si="12"/>
        <v>0.80722891566265065</v>
      </c>
      <c r="F582" s="4" t="s">
        <v>258</v>
      </c>
      <c r="G582" t="s">
        <v>3725</v>
      </c>
      <c r="J582" s="4" t="s">
        <v>3255</v>
      </c>
    </row>
    <row r="583" spans="2:10" x14ac:dyDescent="0.55000000000000004">
      <c r="B583" t="s">
        <v>2911</v>
      </c>
      <c r="C583" t="s">
        <v>930</v>
      </c>
      <c r="D583">
        <v>68</v>
      </c>
      <c r="E583" s="2">
        <f t="shared" si="12"/>
        <v>0.81927710843373491</v>
      </c>
      <c r="F583" s="4" t="s">
        <v>254</v>
      </c>
      <c r="G583" t="s">
        <v>3725</v>
      </c>
      <c r="J583" s="4" t="s">
        <v>3256</v>
      </c>
    </row>
    <row r="584" spans="2:10" x14ac:dyDescent="0.55000000000000004">
      <c r="B584" t="s">
        <v>2911</v>
      </c>
      <c r="C584" t="s">
        <v>930</v>
      </c>
      <c r="D584">
        <v>69</v>
      </c>
      <c r="E584" s="2">
        <f t="shared" si="12"/>
        <v>0.83132530120481929</v>
      </c>
      <c r="F584" s="4" t="s">
        <v>3161</v>
      </c>
      <c r="G584" t="s">
        <v>3721</v>
      </c>
      <c r="H584">
        <v>31</v>
      </c>
      <c r="J584" s="4" t="s">
        <v>3257</v>
      </c>
    </row>
    <row r="585" spans="2:10" x14ac:dyDescent="0.55000000000000004">
      <c r="B585" t="s">
        <v>2911</v>
      </c>
      <c r="C585" t="s">
        <v>930</v>
      </c>
      <c r="D585">
        <v>70</v>
      </c>
      <c r="E585" s="2">
        <f t="shared" si="12"/>
        <v>0.84337349397590367</v>
      </c>
      <c r="F585" s="4" t="s">
        <v>504</v>
      </c>
      <c r="G585" t="s">
        <v>3721</v>
      </c>
      <c r="J585" s="4" t="s">
        <v>3258</v>
      </c>
    </row>
    <row r="586" spans="2:10" x14ac:dyDescent="0.55000000000000004">
      <c r="B586" t="s">
        <v>2911</v>
      </c>
      <c r="C586" t="s">
        <v>930</v>
      </c>
      <c r="D586">
        <v>71</v>
      </c>
      <c r="E586" s="2">
        <f t="shared" si="12"/>
        <v>0.85542168674698793</v>
      </c>
      <c r="F586" s="4" t="s">
        <v>474</v>
      </c>
      <c r="G586" t="s">
        <v>3725</v>
      </c>
      <c r="H586">
        <v>32</v>
      </c>
      <c r="J586" s="4" t="s">
        <v>2869</v>
      </c>
    </row>
    <row r="587" spans="2:10" x14ac:dyDescent="0.55000000000000004">
      <c r="B587" t="s">
        <v>2911</v>
      </c>
      <c r="C587" t="s">
        <v>930</v>
      </c>
      <c r="D587">
        <v>72</v>
      </c>
      <c r="E587" s="2">
        <f t="shared" si="12"/>
        <v>0.86746987951807231</v>
      </c>
      <c r="F587" s="4" t="s">
        <v>494</v>
      </c>
      <c r="G587" t="s">
        <v>3725</v>
      </c>
      <c r="H587">
        <v>33</v>
      </c>
      <c r="J587" s="4" t="s">
        <v>2871</v>
      </c>
    </row>
    <row r="588" spans="2:10" x14ac:dyDescent="0.55000000000000004">
      <c r="B588" t="s">
        <v>2911</v>
      </c>
      <c r="C588" t="s">
        <v>930</v>
      </c>
      <c r="D588">
        <v>73</v>
      </c>
      <c r="E588" s="2">
        <f t="shared" si="12"/>
        <v>0.87951807228915657</v>
      </c>
      <c r="F588" s="4" t="s">
        <v>471</v>
      </c>
      <c r="G588" t="s">
        <v>3726</v>
      </c>
      <c r="H588">
        <v>34</v>
      </c>
      <c r="J588" s="4" t="s">
        <v>3259</v>
      </c>
    </row>
    <row r="589" spans="2:10" x14ac:dyDescent="0.55000000000000004">
      <c r="B589" t="s">
        <v>2911</v>
      </c>
      <c r="C589" t="s">
        <v>930</v>
      </c>
      <c r="D589">
        <v>74</v>
      </c>
      <c r="E589" s="2">
        <f t="shared" si="12"/>
        <v>0.89156626506024095</v>
      </c>
      <c r="F589" s="4" t="s">
        <v>494</v>
      </c>
      <c r="G589" t="s">
        <v>3725</v>
      </c>
      <c r="J589" s="4" t="s">
        <v>3260</v>
      </c>
    </row>
    <row r="590" spans="2:10" x14ac:dyDescent="0.55000000000000004">
      <c r="B590" t="s">
        <v>2911</v>
      </c>
      <c r="C590" t="s">
        <v>930</v>
      </c>
      <c r="D590">
        <v>75</v>
      </c>
      <c r="E590" s="2">
        <f t="shared" si="12"/>
        <v>0.90361445783132532</v>
      </c>
      <c r="F590" s="4" t="s">
        <v>453</v>
      </c>
      <c r="G590" t="s">
        <v>3726</v>
      </c>
      <c r="J590" s="4" t="s">
        <v>3261</v>
      </c>
    </row>
    <row r="591" spans="2:10" x14ac:dyDescent="0.55000000000000004">
      <c r="B591" t="s">
        <v>2911</v>
      </c>
      <c r="C591" t="s">
        <v>930</v>
      </c>
      <c r="D591">
        <v>76</v>
      </c>
      <c r="E591" s="2">
        <f t="shared" si="12"/>
        <v>0.91566265060240959</v>
      </c>
      <c r="F591" s="4" t="s">
        <v>326</v>
      </c>
      <c r="G591" t="s">
        <v>3725</v>
      </c>
      <c r="J591" s="4" t="s">
        <v>3262</v>
      </c>
    </row>
    <row r="592" spans="2:10" x14ac:dyDescent="0.55000000000000004">
      <c r="B592" t="s">
        <v>2911</v>
      </c>
      <c r="C592" t="s">
        <v>930</v>
      </c>
      <c r="D592">
        <v>77</v>
      </c>
      <c r="E592" s="2">
        <f t="shared" si="12"/>
        <v>0.92771084337349397</v>
      </c>
      <c r="F592" s="4" t="s">
        <v>280</v>
      </c>
      <c r="G592" t="s">
        <v>3726</v>
      </c>
      <c r="J592" s="4" t="s">
        <v>3263</v>
      </c>
    </row>
    <row r="593" spans="2:11" x14ac:dyDescent="0.55000000000000004">
      <c r="B593" t="s">
        <v>2911</v>
      </c>
      <c r="C593" t="s">
        <v>930</v>
      </c>
      <c r="D593">
        <v>78</v>
      </c>
      <c r="E593" s="2">
        <f t="shared" si="12"/>
        <v>0.93975903614457834</v>
      </c>
      <c r="F593" s="4" t="s">
        <v>474</v>
      </c>
      <c r="G593" t="s">
        <v>3725</v>
      </c>
      <c r="J593" s="4" t="s">
        <v>3264</v>
      </c>
    </row>
    <row r="594" spans="2:11" x14ac:dyDescent="0.55000000000000004">
      <c r="B594" t="s">
        <v>2911</v>
      </c>
      <c r="C594" t="s">
        <v>930</v>
      </c>
      <c r="D594">
        <v>79</v>
      </c>
      <c r="E594" s="2">
        <f t="shared" si="12"/>
        <v>0.95180722891566261</v>
      </c>
      <c r="F594" s="4" t="s">
        <v>282</v>
      </c>
      <c r="G594" t="s">
        <v>3725</v>
      </c>
      <c r="H594">
        <v>35</v>
      </c>
      <c r="J594" s="4" t="s">
        <v>2870</v>
      </c>
    </row>
    <row r="595" spans="2:11" x14ac:dyDescent="0.55000000000000004">
      <c r="B595" s="8" t="s">
        <v>2911</v>
      </c>
      <c r="C595" s="8" t="s">
        <v>930</v>
      </c>
      <c r="D595" s="8">
        <v>80</v>
      </c>
      <c r="E595" s="9">
        <f t="shared" si="12"/>
        <v>0.96385542168674698</v>
      </c>
      <c r="F595" s="10" t="s">
        <v>310</v>
      </c>
      <c r="G595" s="8" t="s">
        <v>3726</v>
      </c>
      <c r="H595" s="8"/>
      <c r="I595" s="8"/>
      <c r="J595" s="10" t="s">
        <v>3265</v>
      </c>
      <c r="K595" s="8" t="s">
        <v>3266</v>
      </c>
    </row>
    <row r="596" spans="2:11" x14ac:dyDescent="0.55000000000000004">
      <c r="B596" t="s">
        <v>2911</v>
      </c>
      <c r="C596" t="s">
        <v>930</v>
      </c>
      <c r="D596">
        <v>81</v>
      </c>
      <c r="E596" s="2">
        <f t="shared" si="12"/>
        <v>0.97590361445783136</v>
      </c>
      <c r="F596" s="4" t="s">
        <v>262</v>
      </c>
      <c r="G596" t="s">
        <v>3723</v>
      </c>
      <c r="J596" s="4" t="s">
        <v>3267</v>
      </c>
    </row>
    <row r="597" spans="2:11" x14ac:dyDescent="0.55000000000000004">
      <c r="B597" t="s">
        <v>2911</v>
      </c>
      <c r="C597" t="s">
        <v>930</v>
      </c>
      <c r="D597">
        <v>82</v>
      </c>
      <c r="E597" s="2">
        <f t="shared" si="12"/>
        <v>0.98795180722891562</v>
      </c>
      <c r="F597" s="4" t="s">
        <v>1085</v>
      </c>
      <c r="G597" t="s">
        <v>3726</v>
      </c>
      <c r="H597">
        <v>36</v>
      </c>
      <c r="J597" s="4" t="s">
        <v>3268</v>
      </c>
    </row>
    <row r="598" spans="2:11" x14ac:dyDescent="0.55000000000000004">
      <c r="B598" t="s">
        <v>2911</v>
      </c>
      <c r="C598" t="s">
        <v>930</v>
      </c>
      <c r="D598">
        <v>83</v>
      </c>
      <c r="E598" s="2">
        <f t="shared" si="12"/>
        <v>1</v>
      </c>
      <c r="F598" s="4" t="s">
        <v>276</v>
      </c>
      <c r="G598" t="s">
        <v>3725</v>
      </c>
      <c r="J598" s="4" t="s">
        <v>3269</v>
      </c>
    </row>
    <row r="599" spans="2:11" x14ac:dyDescent="0.55000000000000004">
      <c r="B599" t="s">
        <v>2911</v>
      </c>
      <c r="C599" t="s">
        <v>817</v>
      </c>
      <c r="D599">
        <v>1</v>
      </c>
      <c r="E599" s="2">
        <f>D599/58</f>
        <v>1.7241379310344827E-2</v>
      </c>
      <c r="F599" s="4" t="s">
        <v>474</v>
      </c>
      <c r="G599" t="s">
        <v>3725</v>
      </c>
      <c r="H599">
        <v>1</v>
      </c>
      <c r="I599" t="s">
        <v>2121</v>
      </c>
      <c r="J599" s="4" t="s">
        <v>2874</v>
      </c>
    </row>
    <row r="600" spans="2:11" x14ac:dyDescent="0.55000000000000004">
      <c r="B600" t="s">
        <v>2911</v>
      </c>
      <c r="C600" t="s">
        <v>817</v>
      </c>
      <c r="D600">
        <v>2</v>
      </c>
      <c r="E600" s="2">
        <f t="shared" ref="E600:E656" si="13">D600/58</f>
        <v>3.4482758620689655E-2</v>
      </c>
      <c r="F600" s="4" t="s">
        <v>276</v>
      </c>
      <c r="G600" t="s">
        <v>3725</v>
      </c>
      <c r="H600">
        <v>2</v>
      </c>
      <c r="I600" t="s">
        <v>2121</v>
      </c>
      <c r="J600" s="4" t="s">
        <v>2872</v>
      </c>
    </row>
    <row r="601" spans="2:11" x14ac:dyDescent="0.55000000000000004">
      <c r="B601" t="s">
        <v>2911</v>
      </c>
      <c r="C601" t="s">
        <v>817</v>
      </c>
      <c r="D601">
        <v>3</v>
      </c>
      <c r="E601" s="2">
        <f t="shared" si="13"/>
        <v>5.1724137931034482E-2</v>
      </c>
      <c r="F601" s="4" t="s">
        <v>305</v>
      </c>
      <c r="G601" t="s">
        <v>3723</v>
      </c>
      <c r="H601">
        <v>3</v>
      </c>
      <c r="I601" t="s">
        <v>2121</v>
      </c>
      <c r="J601" s="4" t="s">
        <v>2881</v>
      </c>
    </row>
    <row r="602" spans="2:11" x14ac:dyDescent="0.55000000000000004">
      <c r="B602" t="s">
        <v>2911</v>
      </c>
      <c r="C602" t="s">
        <v>817</v>
      </c>
      <c r="D602">
        <v>4</v>
      </c>
      <c r="E602" s="2">
        <f t="shared" si="13"/>
        <v>6.8965517241379309E-2</v>
      </c>
      <c r="F602" s="4" t="s">
        <v>378</v>
      </c>
      <c r="G602" t="s">
        <v>3725</v>
      </c>
      <c r="H602">
        <v>4</v>
      </c>
      <c r="I602" t="s">
        <v>2121</v>
      </c>
      <c r="J602" s="4" t="s">
        <v>2876</v>
      </c>
    </row>
    <row r="603" spans="2:11" x14ac:dyDescent="0.55000000000000004">
      <c r="B603" t="s">
        <v>2911</v>
      </c>
      <c r="C603" t="s">
        <v>817</v>
      </c>
      <c r="D603">
        <v>5</v>
      </c>
      <c r="E603" s="2">
        <f t="shared" si="13"/>
        <v>8.6206896551724144E-2</v>
      </c>
      <c r="F603" s="4" t="s">
        <v>264</v>
      </c>
      <c r="G603" t="s">
        <v>3725</v>
      </c>
      <c r="H603">
        <v>5</v>
      </c>
      <c r="I603" t="s">
        <v>2121</v>
      </c>
      <c r="J603" s="4" t="s">
        <v>2878</v>
      </c>
    </row>
    <row r="604" spans="2:11" x14ac:dyDescent="0.55000000000000004">
      <c r="B604" t="s">
        <v>2911</v>
      </c>
      <c r="C604" t="s">
        <v>817</v>
      </c>
      <c r="D604">
        <v>6</v>
      </c>
      <c r="E604" s="2">
        <f t="shared" si="13"/>
        <v>0.10344827586206896</v>
      </c>
      <c r="F604" s="4" t="s">
        <v>262</v>
      </c>
      <c r="G604" t="s">
        <v>3723</v>
      </c>
      <c r="H604">
        <v>6</v>
      </c>
      <c r="I604" t="s">
        <v>2121</v>
      </c>
      <c r="J604" s="4" t="s">
        <v>2886</v>
      </c>
    </row>
    <row r="605" spans="2:11" x14ac:dyDescent="0.55000000000000004">
      <c r="B605" t="s">
        <v>2911</v>
      </c>
      <c r="C605" t="s">
        <v>817</v>
      </c>
      <c r="D605">
        <v>7</v>
      </c>
      <c r="E605" s="2">
        <f t="shared" si="13"/>
        <v>0.1206896551724138</v>
      </c>
      <c r="F605" s="4" t="s">
        <v>418</v>
      </c>
      <c r="G605" t="s">
        <v>3721</v>
      </c>
      <c r="H605">
        <v>7</v>
      </c>
      <c r="I605" t="s">
        <v>3728</v>
      </c>
      <c r="J605" s="4" t="s">
        <v>2875</v>
      </c>
    </row>
    <row r="606" spans="2:11" x14ac:dyDescent="0.55000000000000004">
      <c r="B606" t="s">
        <v>2911</v>
      </c>
      <c r="C606" t="s">
        <v>817</v>
      </c>
      <c r="D606">
        <v>8</v>
      </c>
      <c r="E606" s="2">
        <f t="shared" si="13"/>
        <v>0.13793103448275862</v>
      </c>
      <c r="F606" s="4" t="s">
        <v>282</v>
      </c>
      <c r="G606" t="s">
        <v>3725</v>
      </c>
      <c r="H606">
        <v>8</v>
      </c>
      <c r="I606" t="s">
        <v>2121</v>
      </c>
      <c r="J606" s="4" t="s">
        <v>3270</v>
      </c>
    </row>
    <row r="607" spans="2:11" x14ac:dyDescent="0.55000000000000004">
      <c r="B607" t="s">
        <v>2911</v>
      </c>
      <c r="C607" t="s">
        <v>817</v>
      </c>
      <c r="D607">
        <v>9</v>
      </c>
      <c r="E607" s="2">
        <f t="shared" si="13"/>
        <v>0.15517241379310345</v>
      </c>
      <c r="F607" s="4" t="s">
        <v>254</v>
      </c>
      <c r="G607" t="s">
        <v>3725</v>
      </c>
      <c r="H607">
        <v>9</v>
      </c>
      <c r="I607" t="s">
        <v>2121</v>
      </c>
      <c r="J607" s="4" t="s">
        <v>2877</v>
      </c>
    </row>
    <row r="608" spans="2:11" x14ac:dyDescent="0.55000000000000004">
      <c r="B608" t="s">
        <v>2911</v>
      </c>
      <c r="C608" t="s">
        <v>817</v>
      </c>
      <c r="D608">
        <v>10</v>
      </c>
      <c r="E608" s="2">
        <f t="shared" si="13"/>
        <v>0.17241379310344829</v>
      </c>
      <c r="F608" s="4" t="s">
        <v>315</v>
      </c>
      <c r="G608" t="s">
        <v>3725</v>
      </c>
      <c r="H608">
        <v>10</v>
      </c>
      <c r="I608" t="s">
        <v>2121</v>
      </c>
      <c r="J608" s="4" t="s">
        <v>2887</v>
      </c>
    </row>
    <row r="609" spans="2:11" x14ac:dyDescent="0.55000000000000004">
      <c r="B609" t="s">
        <v>2911</v>
      </c>
      <c r="C609" t="s">
        <v>817</v>
      </c>
      <c r="D609">
        <v>11</v>
      </c>
      <c r="E609" s="2">
        <f t="shared" si="13"/>
        <v>0.18965517241379309</v>
      </c>
      <c r="F609" s="4" t="s">
        <v>296</v>
      </c>
      <c r="G609" t="s">
        <v>3725</v>
      </c>
      <c r="H609">
        <v>11</v>
      </c>
      <c r="I609" t="s">
        <v>2121</v>
      </c>
      <c r="J609" s="4" t="s">
        <v>2882</v>
      </c>
    </row>
    <row r="610" spans="2:11" x14ac:dyDescent="0.55000000000000004">
      <c r="B610" t="s">
        <v>2911</v>
      </c>
      <c r="C610" t="s">
        <v>817</v>
      </c>
      <c r="D610">
        <v>12</v>
      </c>
      <c r="E610" s="2">
        <f t="shared" si="13"/>
        <v>0.20689655172413793</v>
      </c>
      <c r="F610" s="4" t="s">
        <v>291</v>
      </c>
      <c r="G610" t="s">
        <v>3722</v>
      </c>
      <c r="H610">
        <v>12</v>
      </c>
      <c r="I610" t="s">
        <v>3722</v>
      </c>
      <c r="J610" s="4" t="s">
        <v>2873</v>
      </c>
    </row>
    <row r="611" spans="2:11" x14ac:dyDescent="0.55000000000000004">
      <c r="B611" t="s">
        <v>2911</v>
      </c>
      <c r="C611" t="s">
        <v>817</v>
      </c>
      <c r="D611">
        <v>13</v>
      </c>
      <c r="E611" s="2">
        <f t="shared" si="13"/>
        <v>0.22413793103448276</v>
      </c>
      <c r="F611" s="4" t="s">
        <v>504</v>
      </c>
      <c r="G611" t="s">
        <v>3721</v>
      </c>
      <c r="H611">
        <v>13</v>
      </c>
      <c r="I611" t="s">
        <v>3721</v>
      </c>
      <c r="J611" s="4" t="s">
        <v>3271</v>
      </c>
    </row>
    <row r="612" spans="2:11" x14ac:dyDescent="0.55000000000000004">
      <c r="B612" t="s">
        <v>2911</v>
      </c>
      <c r="C612" t="s">
        <v>817</v>
      </c>
      <c r="D612">
        <v>14</v>
      </c>
      <c r="E612" s="2">
        <f t="shared" si="13"/>
        <v>0.2413793103448276</v>
      </c>
      <c r="F612" s="4" t="s">
        <v>282</v>
      </c>
      <c r="G612" t="s">
        <v>3725</v>
      </c>
      <c r="J612" s="4" t="s">
        <v>2879</v>
      </c>
    </row>
    <row r="613" spans="2:11" x14ac:dyDescent="0.55000000000000004">
      <c r="B613" t="s">
        <v>2911</v>
      </c>
      <c r="C613" t="s">
        <v>817</v>
      </c>
      <c r="D613">
        <v>15</v>
      </c>
      <c r="E613" s="2">
        <f t="shared" si="13"/>
        <v>0.25862068965517243</v>
      </c>
      <c r="F613" s="4" t="s">
        <v>274</v>
      </c>
      <c r="G613" t="s">
        <v>3725</v>
      </c>
      <c r="H613">
        <v>14</v>
      </c>
      <c r="I613" t="s">
        <v>3725</v>
      </c>
      <c r="J613" s="4" t="s">
        <v>2880</v>
      </c>
    </row>
    <row r="614" spans="2:11" x14ac:dyDescent="0.55000000000000004">
      <c r="B614" t="s">
        <v>2911</v>
      </c>
      <c r="C614" t="s">
        <v>817</v>
      </c>
      <c r="D614">
        <v>16</v>
      </c>
      <c r="E614" s="2">
        <f t="shared" si="13"/>
        <v>0.27586206896551724</v>
      </c>
      <c r="F614" s="4" t="s">
        <v>418</v>
      </c>
      <c r="G614" t="s">
        <v>3721</v>
      </c>
      <c r="J614" s="4" t="s">
        <v>3272</v>
      </c>
    </row>
    <row r="615" spans="2:11" x14ac:dyDescent="0.55000000000000004">
      <c r="B615" t="s">
        <v>2911</v>
      </c>
      <c r="C615" t="s">
        <v>817</v>
      </c>
      <c r="D615">
        <v>17</v>
      </c>
      <c r="E615" s="2">
        <f t="shared" si="13"/>
        <v>0.29310344827586204</v>
      </c>
      <c r="F615" s="4" t="s">
        <v>1088</v>
      </c>
      <c r="G615" t="s">
        <v>3726</v>
      </c>
      <c r="H615">
        <v>15</v>
      </c>
      <c r="I615" t="s">
        <v>3726</v>
      </c>
      <c r="J615" s="4" t="s">
        <v>2888</v>
      </c>
    </row>
    <row r="616" spans="2:11" x14ac:dyDescent="0.55000000000000004">
      <c r="B616" t="s">
        <v>2911</v>
      </c>
      <c r="C616" t="s">
        <v>817</v>
      </c>
      <c r="D616">
        <v>18</v>
      </c>
      <c r="E616" s="2">
        <f t="shared" si="13"/>
        <v>0.31034482758620691</v>
      </c>
      <c r="F616" s="4" t="s">
        <v>274</v>
      </c>
      <c r="G616" t="s">
        <v>3725</v>
      </c>
      <c r="J616" s="4" t="s">
        <v>3273</v>
      </c>
    </row>
    <row r="617" spans="2:11" x14ac:dyDescent="0.55000000000000004">
      <c r="B617" t="s">
        <v>2911</v>
      </c>
      <c r="C617" t="s">
        <v>817</v>
      </c>
      <c r="D617">
        <v>19</v>
      </c>
      <c r="E617" s="3">
        <f t="shared" si="13"/>
        <v>0.32758620689655171</v>
      </c>
      <c r="F617" s="4" t="s">
        <v>300</v>
      </c>
      <c r="G617" t="s">
        <v>3725</v>
      </c>
      <c r="H617">
        <v>16</v>
      </c>
      <c r="I617" t="s">
        <v>3545</v>
      </c>
      <c r="J617" s="4" t="s">
        <v>2883</v>
      </c>
    </row>
    <row r="618" spans="2:11" x14ac:dyDescent="0.55000000000000004">
      <c r="B618" t="s">
        <v>2911</v>
      </c>
      <c r="C618" t="s">
        <v>817</v>
      </c>
      <c r="D618">
        <v>20</v>
      </c>
      <c r="E618" s="2">
        <f t="shared" si="13"/>
        <v>0.34482758620689657</v>
      </c>
      <c r="F618" s="4" t="s">
        <v>305</v>
      </c>
      <c r="G618" t="s">
        <v>3723</v>
      </c>
      <c r="H618">
        <v>17</v>
      </c>
      <c r="I618" t="s">
        <v>3723</v>
      </c>
      <c r="J618" s="4" t="s">
        <v>3274</v>
      </c>
    </row>
    <row r="619" spans="2:11" x14ac:dyDescent="0.55000000000000004">
      <c r="B619" t="s">
        <v>2911</v>
      </c>
      <c r="C619" t="s">
        <v>817</v>
      </c>
      <c r="D619">
        <v>21</v>
      </c>
      <c r="E619" s="3">
        <f t="shared" si="13"/>
        <v>0.36206896551724138</v>
      </c>
      <c r="F619" s="4" t="s">
        <v>254</v>
      </c>
      <c r="G619" t="s">
        <v>3725</v>
      </c>
      <c r="J619" s="4" t="s">
        <v>3275</v>
      </c>
    </row>
    <row r="620" spans="2:11" x14ac:dyDescent="0.55000000000000004">
      <c r="B620" t="s">
        <v>2911</v>
      </c>
      <c r="C620" t="s">
        <v>817</v>
      </c>
      <c r="D620">
        <v>22</v>
      </c>
      <c r="E620" s="3">
        <f t="shared" si="13"/>
        <v>0.37931034482758619</v>
      </c>
      <c r="F620" s="4" t="s">
        <v>256</v>
      </c>
      <c r="G620" t="s">
        <v>3725</v>
      </c>
      <c r="H620">
        <v>18</v>
      </c>
      <c r="I620" t="s">
        <v>3764</v>
      </c>
      <c r="J620" s="4" t="s">
        <v>2885</v>
      </c>
    </row>
    <row r="621" spans="2:11" x14ac:dyDescent="0.55000000000000004">
      <c r="B621" t="s">
        <v>2911</v>
      </c>
      <c r="C621" t="s">
        <v>817</v>
      </c>
      <c r="D621">
        <v>23</v>
      </c>
      <c r="E621" s="2">
        <f t="shared" si="13"/>
        <v>0.39655172413793105</v>
      </c>
      <c r="F621" s="4" t="s">
        <v>300</v>
      </c>
      <c r="G621" t="s">
        <v>3725</v>
      </c>
      <c r="J621" s="4" t="s">
        <v>3276</v>
      </c>
    </row>
    <row r="622" spans="2:11" x14ac:dyDescent="0.55000000000000004">
      <c r="B622" t="s">
        <v>2911</v>
      </c>
      <c r="C622" t="s">
        <v>817</v>
      </c>
      <c r="D622">
        <v>24</v>
      </c>
      <c r="E622" s="2">
        <f t="shared" si="13"/>
        <v>0.41379310344827586</v>
      </c>
      <c r="F622" s="4" t="s">
        <v>300</v>
      </c>
      <c r="G622" t="s">
        <v>3725</v>
      </c>
      <c r="J622" s="4" t="s">
        <v>3277</v>
      </c>
    </row>
    <row r="623" spans="2:11" x14ac:dyDescent="0.55000000000000004">
      <c r="B623" s="14" t="s">
        <v>2911</v>
      </c>
      <c r="C623" s="14" t="s">
        <v>817</v>
      </c>
      <c r="D623" s="14">
        <v>25</v>
      </c>
      <c r="E623" s="16">
        <f t="shared" si="13"/>
        <v>0.43103448275862066</v>
      </c>
      <c r="F623" s="15" t="s">
        <v>252</v>
      </c>
      <c r="G623" s="14" t="s">
        <v>3725</v>
      </c>
      <c r="H623" s="14">
        <v>19</v>
      </c>
      <c r="I623" s="14" t="s">
        <v>3764</v>
      </c>
      <c r="J623" s="15" t="s">
        <v>2884</v>
      </c>
      <c r="K623" s="14"/>
    </row>
    <row r="624" spans="2:11" x14ac:dyDescent="0.55000000000000004">
      <c r="B624" s="8" t="s">
        <v>2911</v>
      </c>
      <c r="C624" s="8" t="s">
        <v>817</v>
      </c>
      <c r="D624" s="8">
        <v>26</v>
      </c>
      <c r="E624" s="9">
        <f t="shared" si="13"/>
        <v>0.44827586206896552</v>
      </c>
      <c r="F624" s="10" t="s">
        <v>310</v>
      </c>
      <c r="G624" s="8" t="s">
        <v>3726</v>
      </c>
      <c r="H624" s="8">
        <v>20</v>
      </c>
      <c r="I624" s="8"/>
      <c r="J624" s="10" t="s">
        <v>2890</v>
      </c>
      <c r="K624" s="8" t="s">
        <v>2891</v>
      </c>
    </row>
    <row r="625" spans="2:11" x14ac:dyDescent="0.55000000000000004">
      <c r="B625" t="s">
        <v>2911</v>
      </c>
      <c r="C625" t="s">
        <v>817</v>
      </c>
      <c r="D625">
        <v>27</v>
      </c>
      <c r="E625" s="2">
        <f t="shared" si="13"/>
        <v>0.46551724137931033</v>
      </c>
      <c r="F625" s="4" t="s">
        <v>264</v>
      </c>
      <c r="G625" t="s">
        <v>3725</v>
      </c>
      <c r="J625" s="4" t="s">
        <v>3278</v>
      </c>
    </row>
    <row r="626" spans="2:11" x14ac:dyDescent="0.55000000000000004">
      <c r="B626" t="s">
        <v>2911</v>
      </c>
      <c r="C626" t="s">
        <v>817</v>
      </c>
      <c r="D626">
        <v>28</v>
      </c>
      <c r="E626" s="2">
        <f t="shared" si="13"/>
        <v>0.48275862068965519</v>
      </c>
      <c r="F626" s="4" t="s">
        <v>252</v>
      </c>
      <c r="G626" t="s">
        <v>3725</v>
      </c>
      <c r="J626" s="4" t="s">
        <v>3279</v>
      </c>
    </row>
    <row r="627" spans="2:11" x14ac:dyDescent="0.55000000000000004">
      <c r="B627" t="s">
        <v>2911</v>
      </c>
      <c r="C627" t="s">
        <v>817</v>
      </c>
      <c r="D627">
        <v>29</v>
      </c>
      <c r="E627" s="2">
        <f t="shared" si="13"/>
        <v>0.5</v>
      </c>
      <c r="F627" s="4" t="s">
        <v>252</v>
      </c>
      <c r="G627" t="s">
        <v>3725</v>
      </c>
      <c r="J627" s="4" t="s">
        <v>3280</v>
      </c>
    </row>
    <row r="628" spans="2:11" x14ac:dyDescent="0.55000000000000004">
      <c r="B628" t="s">
        <v>2911</v>
      </c>
      <c r="C628" t="s">
        <v>817</v>
      </c>
      <c r="D628">
        <v>30</v>
      </c>
      <c r="E628" s="2">
        <f t="shared" si="13"/>
        <v>0.51724137931034486</v>
      </c>
      <c r="F628" s="4" t="s">
        <v>274</v>
      </c>
      <c r="G628" t="s">
        <v>3725</v>
      </c>
      <c r="J628" s="4" t="s">
        <v>3281</v>
      </c>
    </row>
    <row r="629" spans="2:11" x14ac:dyDescent="0.55000000000000004">
      <c r="B629" t="s">
        <v>2911</v>
      </c>
      <c r="C629" t="s">
        <v>817</v>
      </c>
      <c r="D629">
        <v>31</v>
      </c>
      <c r="E629" s="3">
        <f t="shared" si="13"/>
        <v>0.53448275862068961</v>
      </c>
      <c r="F629" s="4" t="s">
        <v>510</v>
      </c>
      <c r="G629" t="s">
        <v>3722</v>
      </c>
      <c r="H629">
        <v>21</v>
      </c>
      <c r="J629" s="4" t="s">
        <v>2889</v>
      </c>
    </row>
    <row r="630" spans="2:11" x14ac:dyDescent="0.55000000000000004">
      <c r="B630" t="s">
        <v>2911</v>
      </c>
      <c r="C630" t="s">
        <v>817</v>
      </c>
      <c r="D630">
        <v>32</v>
      </c>
      <c r="E630" s="3">
        <f t="shared" si="13"/>
        <v>0.55172413793103448</v>
      </c>
      <c r="F630" s="4" t="s">
        <v>1035</v>
      </c>
      <c r="G630" t="s">
        <v>3725</v>
      </c>
      <c r="H630">
        <v>22</v>
      </c>
      <c r="J630" s="4" t="s">
        <v>3282</v>
      </c>
    </row>
    <row r="631" spans="2:11" x14ac:dyDescent="0.55000000000000004">
      <c r="B631" s="8" t="s">
        <v>2911</v>
      </c>
      <c r="C631" s="8" t="s">
        <v>817</v>
      </c>
      <c r="D631" s="8">
        <v>33</v>
      </c>
      <c r="E631" s="9">
        <f t="shared" si="13"/>
        <v>0.56896551724137934</v>
      </c>
      <c r="F631" s="10" t="s">
        <v>310</v>
      </c>
      <c r="G631" s="8" t="s">
        <v>3726</v>
      </c>
      <c r="H631" s="8"/>
      <c r="I631" s="8"/>
      <c r="J631" s="10" t="s">
        <v>3283</v>
      </c>
      <c r="K631" s="8" t="s">
        <v>3284</v>
      </c>
    </row>
    <row r="632" spans="2:11" x14ac:dyDescent="0.55000000000000004">
      <c r="B632" t="s">
        <v>2911</v>
      </c>
      <c r="C632" t="s">
        <v>817</v>
      </c>
      <c r="D632">
        <v>34</v>
      </c>
      <c r="E632" s="2">
        <f t="shared" si="13"/>
        <v>0.58620689655172409</v>
      </c>
      <c r="F632" s="4" t="s">
        <v>305</v>
      </c>
      <c r="G632" t="s">
        <v>3723</v>
      </c>
      <c r="J632" s="4" t="s">
        <v>3285</v>
      </c>
    </row>
    <row r="633" spans="2:11" x14ac:dyDescent="0.55000000000000004">
      <c r="B633" t="s">
        <v>2911</v>
      </c>
      <c r="C633" t="s">
        <v>817</v>
      </c>
      <c r="D633">
        <v>35</v>
      </c>
      <c r="E633" s="2">
        <f t="shared" si="13"/>
        <v>0.60344827586206895</v>
      </c>
      <c r="F633" s="4" t="s">
        <v>274</v>
      </c>
      <c r="G633" t="s">
        <v>3725</v>
      </c>
      <c r="J633" s="4" t="s">
        <v>3286</v>
      </c>
    </row>
    <row r="634" spans="2:11" x14ac:dyDescent="0.55000000000000004">
      <c r="B634" t="s">
        <v>2911</v>
      </c>
      <c r="C634" t="s">
        <v>817</v>
      </c>
      <c r="D634">
        <v>36</v>
      </c>
      <c r="E634" s="2">
        <f t="shared" si="13"/>
        <v>0.62068965517241381</v>
      </c>
      <c r="F634" s="4" t="s">
        <v>1088</v>
      </c>
      <c r="G634" t="s">
        <v>3726</v>
      </c>
      <c r="J634" s="4" t="s">
        <v>3287</v>
      </c>
    </row>
    <row r="635" spans="2:11" x14ac:dyDescent="0.55000000000000004">
      <c r="B635" t="s">
        <v>2911</v>
      </c>
      <c r="C635" t="s">
        <v>817</v>
      </c>
      <c r="D635">
        <v>37</v>
      </c>
      <c r="E635" s="2">
        <f t="shared" si="13"/>
        <v>0.63793103448275867</v>
      </c>
      <c r="F635" s="4" t="s">
        <v>264</v>
      </c>
      <c r="G635" t="s">
        <v>3725</v>
      </c>
      <c r="J635" s="4" t="s">
        <v>3288</v>
      </c>
    </row>
    <row r="636" spans="2:11" x14ac:dyDescent="0.55000000000000004">
      <c r="B636" t="s">
        <v>2911</v>
      </c>
      <c r="C636" t="s">
        <v>817</v>
      </c>
      <c r="D636">
        <v>38</v>
      </c>
      <c r="E636" s="2">
        <f t="shared" si="13"/>
        <v>0.65517241379310343</v>
      </c>
      <c r="F636" s="4" t="s">
        <v>305</v>
      </c>
      <c r="G636" t="s">
        <v>3723</v>
      </c>
      <c r="J636" s="4" t="s">
        <v>3289</v>
      </c>
    </row>
    <row r="637" spans="2:11" x14ac:dyDescent="0.55000000000000004">
      <c r="B637" t="s">
        <v>2911</v>
      </c>
      <c r="C637" t="s">
        <v>817</v>
      </c>
      <c r="D637">
        <v>39</v>
      </c>
      <c r="E637" s="2">
        <f t="shared" si="13"/>
        <v>0.67241379310344829</v>
      </c>
      <c r="F637" s="4" t="s">
        <v>315</v>
      </c>
      <c r="G637" t="s">
        <v>3725</v>
      </c>
      <c r="J637" s="4" t="s">
        <v>3290</v>
      </c>
    </row>
    <row r="638" spans="2:11" x14ac:dyDescent="0.55000000000000004">
      <c r="B638" t="s">
        <v>2911</v>
      </c>
      <c r="C638" t="s">
        <v>817</v>
      </c>
      <c r="D638">
        <v>40</v>
      </c>
      <c r="E638" s="2">
        <f t="shared" si="13"/>
        <v>0.68965517241379315</v>
      </c>
      <c r="F638" s="4" t="s">
        <v>300</v>
      </c>
      <c r="G638" t="s">
        <v>3725</v>
      </c>
      <c r="J638" s="4" t="s">
        <v>3291</v>
      </c>
    </row>
    <row r="639" spans="2:11" x14ac:dyDescent="0.55000000000000004">
      <c r="B639" t="s">
        <v>2911</v>
      </c>
      <c r="C639" t="s">
        <v>817</v>
      </c>
      <c r="D639">
        <v>41</v>
      </c>
      <c r="E639" s="3">
        <f t="shared" si="13"/>
        <v>0.7068965517241379</v>
      </c>
      <c r="F639" s="4" t="s">
        <v>471</v>
      </c>
      <c r="G639" t="s">
        <v>3726</v>
      </c>
      <c r="H639">
        <v>23</v>
      </c>
      <c r="J639" s="4" t="s">
        <v>2892</v>
      </c>
    </row>
    <row r="640" spans="2:11" x14ac:dyDescent="0.55000000000000004">
      <c r="B640" t="s">
        <v>2911</v>
      </c>
      <c r="C640" t="s">
        <v>817</v>
      </c>
      <c r="D640">
        <v>42</v>
      </c>
      <c r="E640" s="2">
        <f t="shared" si="13"/>
        <v>0.72413793103448276</v>
      </c>
      <c r="F640" s="4" t="s">
        <v>315</v>
      </c>
      <c r="G640" t="s">
        <v>3725</v>
      </c>
      <c r="J640" s="4" t="s">
        <v>3292</v>
      </c>
    </row>
    <row r="641" spans="2:11" x14ac:dyDescent="0.55000000000000004">
      <c r="B641" t="s">
        <v>2911</v>
      </c>
      <c r="C641" t="s">
        <v>817</v>
      </c>
      <c r="D641">
        <v>43</v>
      </c>
      <c r="E641" s="2">
        <f t="shared" si="13"/>
        <v>0.74137931034482762</v>
      </c>
      <c r="F641" s="4" t="s">
        <v>252</v>
      </c>
      <c r="G641" t="s">
        <v>3725</v>
      </c>
      <c r="J641" s="4" t="s">
        <v>3293</v>
      </c>
    </row>
    <row r="642" spans="2:11" x14ac:dyDescent="0.55000000000000004">
      <c r="B642" s="11" t="s">
        <v>2911</v>
      </c>
      <c r="C642" s="11" t="s">
        <v>817</v>
      </c>
      <c r="D642" s="11">
        <v>44</v>
      </c>
      <c r="E642" s="12">
        <f t="shared" si="13"/>
        <v>0.75862068965517238</v>
      </c>
      <c r="F642" s="13" t="s">
        <v>269</v>
      </c>
      <c r="G642" s="11" t="s">
        <v>3725</v>
      </c>
      <c r="H642" s="11">
        <v>24</v>
      </c>
      <c r="I642" s="11"/>
      <c r="J642" s="13" t="s">
        <v>3294</v>
      </c>
      <c r="K642" s="11"/>
    </row>
    <row r="643" spans="2:11" x14ac:dyDescent="0.55000000000000004">
      <c r="B643" t="s">
        <v>2911</v>
      </c>
      <c r="C643" t="s">
        <v>817</v>
      </c>
      <c r="D643">
        <v>45</v>
      </c>
      <c r="E643" s="2">
        <f t="shared" si="13"/>
        <v>0.77586206896551724</v>
      </c>
      <c r="F643" s="4" t="s">
        <v>474</v>
      </c>
      <c r="G643" t="s">
        <v>3725</v>
      </c>
      <c r="J643" s="4" t="s">
        <v>3295</v>
      </c>
    </row>
    <row r="644" spans="2:11" x14ac:dyDescent="0.55000000000000004">
      <c r="B644" t="s">
        <v>2911</v>
      </c>
      <c r="C644" t="s">
        <v>817</v>
      </c>
      <c r="D644">
        <v>46</v>
      </c>
      <c r="E644" s="2">
        <f t="shared" si="13"/>
        <v>0.7931034482758621</v>
      </c>
      <c r="F644" s="4" t="s">
        <v>315</v>
      </c>
      <c r="G644" t="s">
        <v>3725</v>
      </c>
      <c r="J644" s="4" t="s">
        <v>3296</v>
      </c>
    </row>
    <row r="645" spans="2:11" x14ac:dyDescent="0.55000000000000004">
      <c r="B645" t="s">
        <v>2911</v>
      </c>
      <c r="C645" t="s">
        <v>817</v>
      </c>
      <c r="D645">
        <v>47</v>
      </c>
      <c r="E645" s="2">
        <f t="shared" si="13"/>
        <v>0.81034482758620685</v>
      </c>
      <c r="F645" s="4" t="s">
        <v>1084</v>
      </c>
      <c r="G645" t="s">
        <v>3725</v>
      </c>
      <c r="H645">
        <v>25</v>
      </c>
      <c r="J645" s="4" t="s">
        <v>3297</v>
      </c>
    </row>
    <row r="646" spans="2:11" x14ac:dyDescent="0.55000000000000004">
      <c r="B646" t="s">
        <v>2911</v>
      </c>
      <c r="C646" t="s">
        <v>817</v>
      </c>
      <c r="D646">
        <v>48</v>
      </c>
      <c r="E646" s="2">
        <f t="shared" si="13"/>
        <v>0.82758620689655171</v>
      </c>
      <c r="F646" s="4" t="s">
        <v>262</v>
      </c>
      <c r="G646" t="s">
        <v>3723</v>
      </c>
      <c r="J646" s="4" t="s">
        <v>3298</v>
      </c>
    </row>
    <row r="647" spans="2:11" x14ac:dyDescent="0.55000000000000004">
      <c r="B647" t="s">
        <v>2911</v>
      </c>
      <c r="C647" t="s">
        <v>817</v>
      </c>
      <c r="D647">
        <v>49</v>
      </c>
      <c r="E647" s="2">
        <f t="shared" si="13"/>
        <v>0.84482758620689657</v>
      </c>
      <c r="F647" s="4" t="s">
        <v>276</v>
      </c>
      <c r="G647" t="s">
        <v>3725</v>
      </c>
      <c r="J647" s="4" t="s">
        <v>3299</v>
      </c>
    </row>
    <row r="648" spans="2:11" x14ac:dyDescent="0.55000000000000004">
      <c r="B648" t="s">
        <v>2911</v>
      </c>
      <c r="C648" t="s">
        <v>817</v>
      </c>
      <c r="D648">
        <v>50</v>
      </c>
      <c r="E648" s="2">
        <f t="shared" si="13"/>
        <v>0.86206896551724133</v>
      </c>
      <c r="F648" s="4" t="s">
        <v>330</v>
      </c>
      <c r="G648" t="s">
        <v>3725</v>
      </c>
      <c r="H648">
        <v>26</v>
      </c>
      <c r="J648" s="4" t="s">
        <v>3300</v>
      </c>
    </row>
    <row r="649" spans="2:11" x14ac:dyDescent="0.55000000000000004">
      <c r="B649" t="s">
        <v>2911</v>
      </c>
      <c r="C649" t="s">
        <v>817</v>
      </c>
      <c r="D649">
        <v>51</v>
      </c>
      <c r="E649" s="2">
        <f t="shared" si="13"/>
        <v>0.87931034482758619</v>
      </c>
      <c r="F649" s="4" t="s">
        <v>256</v>
      </c>
      <c r="G649" t="s">
        <v>3725</v>
      </c>
      <c r="J649" s="4" t="s">
        <v>3301</v>
      </c>
    </row>
    <row r="650" spans="2:11" x14ac:dyDescent="0.55000000000000004">
      <c r="B650" t="s">
        <v>2911</v>
      </c>
      <c r="C650" t="s">
        <v>817</v>
      </c>
      <c r="D650">
        <v>52</v>
      </c>
      <c r="E650" s="2">
        <f t="shared" si="13"/>
        <v>0.89655172413793105</v>
      </c>
      <c r="F650" s="4" t="s">
        <v>464</v>
      </c>
      <c r="G650" t="s">
        <v>3725</v>
      </c>
      <c r="H650">
        <v>27</v>
      </c>
      <c r="J650" s="4" t="s">
        <v>3302</v>
      </c>
    </row>
    <row r="651" spans="2:11" x14ac:dyDescent="0.55000000000000004">
      <c r="B651" t="s">
        <v>2911</v>
      </c>
      <c r="C651" t="s">
        <v>817</v>
      </c>
      <c r="D651">
        <v>53</v>
      </c>
      <c r="E651" s="2">
        <f t="shared" si="13"/>
        <v>0.91379310344827591</v>
      </c>
      <c r="F651" s="4" t="s">
        <v>258</v>
      </c>
      <c r="G651" t="s">
        <v>3725</v>
      </c>
      <c r="H651">
        <v>28</v>
      </c>
      <c r="J651" s="4" t="s">
        <v>3303</v>
      </c>
    </row>
    <row r="652" spans="2:11" x14ac:dyDescent="0.55000000000000004">
      <c r="B652" t="s">
        <v>2911</v>
      </c>
      <c r="C652" t="s">
        <v>817</v>
      </c>
      <c r="D652">
        <v>54</v>
      </c>
      <c r="E652" s="2">
        <f t="shared" si="13"/>
        <v>0.93103448275862066</v>
      </c>
      <c r="F652" s="4" t="s">
        <v>280</v>
      </c>
      <c r="G652" t="s">
        <v>3726</v>
      </c>
      <c r="H652">
        <v>29</v>
      </c>
      <c r="J652" s="4" t="s">
        <v>3304</v>
      </c>
    </row>
    <row r="653" spans="2:11" x14ac:dyDescent="0.55000000000000004">
      <c r="B653" t="s">
        <v>2911</v>
      </c>
      <c r="C653" t="s">
        <v>817</v>
      </c>
      <c r="D653">
        <v>55</v>
      </c>
      <c r="E653" s="2">
        <f t="shared" si="13"/>
        <v>0.94827586206896552</v>
      </c>
      <c r="F653" s="4" t="s">
        <v>474</v>
      </c>
      <c r="G653" t="s">
        <v>3725</v>
      </c>
      <c r="J653" s="4" t="s">
        <v>3305</v>
      </c>
    </row>
    <row r="654" spans="2:11" x14ac:dyDescent="0.55000000000000004">
      <c r="B654" t="s">
        <v>2911</v>
      </c>
      <c r="C654" t="s">
        <v>817</v>
      </c>
      <c r="D654">
        <v>56</v>
      </c>
      <c r="E654" s="2">
        <f t="shared" si="13"/>
        <v>0.96551724137931039</v>
      </c>
      <c r="F654" s="4" t="s">
        <v>278</v>
      </c>
      <c r="G654" t="s">
        <v>3722</v>
      </c>
      <c r="H654">
        <v>30</v>
      </c>
      <c r="J654" s="4" t="s">
        <v>3306</v>
      </c>
    </row>
    <row r="655" spans="2:11" x14ac:dyDescent="0.55000000000000004">
      <c r="B655" s="8" t="s">
        <v>2911</v>
      </c>
      <c r="C655" s="8" t="s">
        <v>817</v>
      </c>
      <c r="D655" s="8">
        <v>57</v>
      </c>
      <c r="E655" s="9">
        <f t="shared" si="13"/>
        <v>0.98275862068965514</v>
      </c>
      <c r="F655" s="10" t="s">
        <v>310</v>
      </c>
      <c r="G655" s="8" t="s">
        <v>3726</v>
      </c>
      <c r="H655" s="8"/>
      <c r="I655" s="8"/>
      <c r="J655" s="10" t="s">
        <v>3307</v>
      </c>
      <c r="K655" s="8" t="s">
        <v>3308</v>
      </c>
    </row>
    <row r="656" spans="2:11" x14ac:dyDescent="0.55000000000000004">
      <c r="B656" t="s">
        <v>2911</v>
      </c>
      <c r="C656" t="s">
        <v>817</v>
      </c>
      <c r="D656">
        <v>58</v>
      </c>
      <c r="E656" s="2">
        <f t="shared" si="13"/>
        <v>1</v>
      </c>
      <c r="F656" s="4" t="s">
        <v>276</v>
      </c>
      <c r="G656" t="s">
        <v>3725</v>
      </c>
      <c r="J656" s="4" t="s">
        <v>3309</v>
      </c>
    </row>
    <row r="657" spans="2:11" x14ac:dyDescent="0.55000000000000004">
      <c r="B657" s="8" t="s">
        <v>2911</v>
      </c>
      <c r="C657" s="8" t="s">
        <v>10</v>
      </c>
      <c r="D657" s="8">
        <v>1</v>
      </c>
      <c r="E657" s="9">
        <f>D657/64</f>
        <v>1.5625E-2</v>
      </c>
      <c r="F657" s="10" t="s">
        <v>310</v>
      </c>
      <c r="G657" s="8" t="s">
        <v>3726</v>
      </c>
      <c r="H657" s="8">
        <v>1</v>
      </c>
      <c r="I657" s="8" t="s">
        <v>2121</v>
      </c>
      <c r="J657" s="10" t="s">
        <v>2896</v>
      </c>
      <c r="K657" s="8" t="s">
        <v>2897</v>
      </c>
    </row>
    <row r="658" spans="2:11" x14ac:dyDescent="0.55000000000000004">
      <c r="B658" t="s">
        <v>2911</v>
      </c>
      <c r="C658" t="s">
        <v>10</v>
      </c>
      <c r="D658">
        <v>2</v>
      </c>
      <c r="E658" s="2">
        <f t="shared" ref="E658:E720" si="14">D658/64</f>
        <v>3.125E-2</v>
      </c>
      <c r="F658" s="4" t="s">
        <v>254</v>
      </c>
      <c r="G658" t="s">
        <v>3725</v>
      </c>
      <c r="H658">
        <v>2</v>
      </c>
      <c r="I658" t="s">
        <v>2121</v>
      </c>
      <c r="J658" s="4" t="s">
        <v>2895</v>
      </c>
    </row>
    <row r="659" spans="2:11" x14ac:dyDescent="0.55000000000000004">
      <c r="B659" s="8" t="s">
        <v>2911</v>
      </c>
      <c r="C659" s="8" t="s">
        <v>10</v>
      </c>
      <c r="D659" s="8">
        <v>3</v>
      </c>
      <c r="E659" s="9">
        <f t="shared" si="14"/>
        <v>4.6875E-2</v>
      </c>
      <c r="F659" s="10" t="s">
        <v>310</v>
      </c>
      <c r="G659" s="8" t="s">
        <v>3726</v>
      </c>
      <c r="H659" s="8"/>
      <c r="I659" s="8"/>
      <c r="J659" s="10" t="s">
        <v>3310</v>
      </c>
      <c r="K659" s="8" t="s">
        <v>3311</v>
      </c>
    </row>
    <row r="660" spans="2:11" x14ac:dyDescent="0.55000000000000004">
      <c r="B660" t="s">
        <v>2911</v>
      </c>
      <c r="C660" t="s">
        <v>10</v>
      </c>
      <c r="D660">
        <v>4</v>
      </c>
      <c r="E660" s="2">
        <f t="shared" si="14"/>
        <v>6.25E-2</v>
      </c>
      <c r="F660" s="4" t="s">
        <v>614</v>
      </c>
      <c r="G660" t="s">
        <v>3725</v>
      </c>
      <c r="H660">
        <v>3</v>
      </c>
      <c r="I660" t="s">
        <v>2121</v>
      </c>
      <c r="J660" s="4" t="s">
        <v>2900</v>
      </c>
    </row>
    <row r="661" spans="2:11" x14ac:dyDescent="0.55000000000000004">
      <c r="B661" t="s">
        <v>2911</v>
      </c>
      <c r="C661" t="s">
        <v>10</v>
      </c>
      <c r="D661">
        <v>5</v>
      </c>
      <c r="E661" s="2">
        <f t="shared" si="14"/>
        <v>7.8125E-2</v>
      </c>
      <c r="F661" s="4" t="s">
        <v>300</v>
      </c>
      <c r="G661" t="s">
        <v>3725</v>
      </c>
      <c r="H661">
        <v>4</v>
      </c>
      <c r="I661" t="s">
        <v>2121</v>
      </c>
      <c r="J661" s="4" t="s">
        <v>2894</v>
      </c>
    </row>
    <row r="662" spans="2:11" x14ac:dyDescent="0.55000000000000004">
      <c r="B662" t="s">
        <v>2911</v>
      </c>
      <c r="C662" t="s">
        <v>10</v>
      </c>
      <c r="D662">
        <v>6</v>
      </c>
      <c r="E662" s="2">
        <f t="shared" si="14"/>
        <v>9.375E-2</v>
      </c>
      <c r="F662" s="4" t="s">
        <v>474</v>
      </c>
      <c r="G662" t="s">
        <v>3725</v>
      </c>
      <c r="H662">
        <v>5</v>
      </c>
      <c r="I662" t="s">
        <v>2121</v>
      </c>
      <c r="J662" s="4" t="s">
        <v>2901</v>
      </c>
    </row>
    <row r="663" spans="2:11" x14ac:dyDescent="0.55000000000000004">
      <c r="B663" t="s">
        <v>2911</v>
      </c>
      <c r="C663" t="s">
        <v>10</v>
      </c>
      <c r="D663">
        <v>7</v>
      </c>
      <c r="E663" s="2">
        <f t="shared" si="14"/>
        <v>0.109375</v>
      </c>
      <c r="F663" s="4" t="s">
        <v>258</v>
      </c>
      <c r="G663" t="s">
        <v>3725</v>
      </c>
      <c r="H663">
        <v>6</v>
      </c>
      <c r="I663" t="s">
        <v>2121</v>
      </c>
      <c r="J663" s="4" t="s">
        <v>2903</v>
      </c>
    </row>
    <row r="664" spans="2:11" x14ac:dyDescent="0.55000000000000004">
      <c r="B664" t="s">
        <v>2911</v>
      </c>
      <c r="C664" t="s">
        <v>10</v>
      </c>
      <c r="D664">
        <v>8</v>
      </c>
      <c r="E664" s="2">
        <f t="shared" si="14"/>
        <v>0.125</v>
      </c>
      <c r="F664" s="4" t="s">
        <v>300</v>
      </c>
      <c r="G664" t="s">
        <v>3725</v>
      </c>
      <c r="H664">
        <v>7</v>
      </c>
      <c r="I664" t="s">
        <v>2121</v>
      </c>
      <c r="J664" s="4" t="s">
        <v>3312</v>
      </c>
    </row>
    <row r="665" spans="2:11" x14ac:dyDescent="0.55000000000000004">
      <c r="B665" t="s">
        <v>2911</v>
      </c>
      <c r="C665" t="s">
        <v>10</v>
      </c>
      <c r="D665">
        <v>9</v>
      </c>
      <c r="E665" s="2">
        <f t="shared" si="14"/>
        <v>0.140625</v>
      </c>
      <c r="F665" s="4" t="s">
        <v>300</v>
      </c>
      <c r="G665" t="s">
        <v>3725</v>
      </c>
      <c r="J665" s="4" t="s">
        <v>3313</v>
      </c>
    </row>
    <row r="666" spans="2:11" x14ac:dyDescent="0.55000000000000004">
      <c r="B666" t="s">
        <v>2911</v>
      </c>
      <c r="C666" t="s">
        <v>10</v>
      </c>
      <c r="D666">
        <v>10</v>
      </c>
      <c r="E666" s="2">
        <f t="shared" si="14"/>
        <v>0.15625</v>
      </c>
      <c r="F666" s="4" t="s">
        <v>494</v>
      </c>
      <c r="G666" t="s">
        <v>3725</v>
      </c>
      <c r="H666">
        <v>8</v>
      </c>
      <c r="I666" t="s">
        <v>2121</v>
      </c>
      <c r="J666" s="4" t="s">
        <v>3314</v>
      </c>
    </row>
    <row r="667" spans="2:11" x14ac:dyDescent="0.55000000000000004">
      <c r="B667" t="s">
        <v>2911</v>
      </c>
      <c r="C667" t="s">
        <v>10</v>
      </c>
      <c r="D667">
        <v>11</v>
      </c>
      <c r="E667" s="2">
        <f t="shared" si="14"/>
        <v>0.171875</v>
      </c>
      <c r="F667" s="4" t="s">
        <v>254</v>
      </c>
      <c r="G667" t="s">
        <v>3725</v>
      </c>
      <c r="J667" s="4" t="s">
        <v>3315</v>
      </c>
    </row>
    <row r="668" spans="2:11" x14ac:dyDescent="0.55000000000000004">
      <c r="B668" t="s">
        <v>2911</v>
      </c>
      <c r="C668" t="s">
        <v>10</v>
      </c>
      <c r="D668">
        <v>12</v>
      </c>
      <c r="E668" s="2">
        <f t="shared" si="14"/>
        <v>0.1875</v>
      </c>
      <c r="F668" s="4" t="s">
        <v>348</v>
      </c>
      <c r="G668" t="s">
        <v>3725</v>
      </c>
      <c r="H668">
        <v>9</v>
      </c>
      <c r="I668" t="s">
        <v>3725</v>
      </c>
      <c r="J668" s="4" t="s">
        <v>2904</v>
      </c>
    </row>
    <row r="669" spans="2:11" x14ac:dyDescent="0.55000000000000004">
      <c r="B669" t="s">
        <v>2911</v>
      </c>
      <c r="C669" t="s">
        <v>10</v>
      </c>
      <c r="D669">
        <v>13</v>
      </c>
      <c r="E669" s="2">
        <f t="shared" si="14"/>
        <v>0.203125</v>
      </c>
      <c r="F669" s="4" t="s">
        <v>264</v>
      </c>
      <c r="G669" t="s">
        <v>3725</v>
      </c>
      <c r="H669">
        <v>10</v>
      </c>
      <c r="I669" t="s">
        <v>2122</v>
      </c>
      <c r="J669" s="4" t="s">
        <v>3316</v>
      </c>
    </row>
    <row r="670" spans="2:11" x14ac:dyDescent="0.55000000000000004">
      <c r="B670" t="s">
        <v>2911</v>
      </c>
      <c r="C670" t="s">
        <v>10</v>
      </c>
      <c r="D670">
        <v>14</v>
      </c>
      <c r="E670" s="2">
        <f t="shared" si="14"/>
        <v>0.21875</v>
      </c>
      <c r="F670" s="4" t="s">
        <v>252</v>
      </c>
      <c r="G670" t="s">
        <v>3725</v>
      </c>
      <c r="H670">
        <v>11</v>
      </c>
      <c r="I670" t="s">
        <v>2122</v>
      </c>
      <c r="J670" s="4" t="s">
        <v>3317</v>
      </c>
    </row>
    <row r="671" spans="2:11" x14ac:dyDescent="0.55000000000000004">
      <c r="B671" t="s">
        <v>2911</v>
      </c>
      <c r="C671" t="s">
        <v>10</v>
      </c>
      <c r="D671">
        <v>15</v>
      </c>
      <c r="E671" s="2">
        <f t="shared" si="14"/>
        <v>0.234375</v>
      </c>
      <c r="F671" s="4" t="s">
        <v>264</v>
      </c>
      <c r="G671" t="s">
        <v>3725</v>
      </c>
      <c r="J671" s="4" t="s">
        <v>2906</v>
      </c>
    </row>
    <row r="672" spans="2:11" x14ac:dyDescent="0.55000000000000004">
      <c r="B672" t="s">
        <v>2911</v>
      </c>
      <c r="C672" t="s">
        <v>10</v>
      </c>
      <c r="D672">
        <v>16</v>
      </c>
      <c r="E672" s="2">
        <f t="shared" si="14"/>
        <v>0.25</v>
      </c>
      <c r="F672" s="4" t="s">
        <v>1088</v>
      </c>
      <c r="G672" t="s">
        <v>3726</v>
      </c>
      <c r="H672">
        <v>12</v>
      </c>
      <c r="I672" t="s">
        <v>3726</v>
      </c>
      <c r="J672" s="4" t="s">
        <v>3318</v>
      </c>
    </row>
    <row r="673" spans="2:11" x14ac:dyDescent="0.55000000000000004">
      <c r="B673" t="s">
        <v>2911</v>
      </c>
      <c r="C673" t="s">
        <v>10</v>
      </c>
      <c r="D673">
        <v>17</v>
      </c>
      <c r="E673" s="2">
        <f t="shared" si="14"/>
        <v>0.265625</v>
      </c>
      <c r="F673" s="4" t="s">
        <v>300</v>
      </c>
      <c r="G673" t="s">
        <v>3725</v>
      </c>
      <c r="J673" s="4" t="s">
        <v>3319</v>
      </c>
    </row>
    <row r="674" spans="2:11" x14ac:dyDescent="0.55000000000000004">
      <c r="B674" t="s">
        <v>2911</v>
      </c>
      <c r="C674" t="s">
        <v>10</v>
      </c>
      <c r="D674">
        <v>18</v>
      </c>
      <c r="E674" s="2">
        <f t="shared" si="14"/>
        <v>0.28125</v>
      </c>
      <c r="F674" s="4" t="s">
        <v>418</v>
      </c>
      <c r="G674" t="s">
        <v>3721</v>
      </c>
      <c r="H674">
        <v>13</v>
      </c>
      <c r="I674" t="s">
        <v>3728</v>
      </c>
      <c r="J674" s="4" t="s">
        <v>2898</v>
      </c>
    </row>
    <row r="675" spans="2:11" x14ac:dyDescent="0.55000000000000004">
      <c r="B675" t="s">
        <v>2911</v>
      </c>
      <c r="C675" t="s">
        <v>10</v>
      </c>
      <c r="D675">
        <v>19</v>
      </c>
      <c r="E675" s="2">
        <f t="shared" si="14"/>
        <v>0.296875</v>
      </c>
      <c r="F675" s="4" t="s">
        <v>274</v>
      </c>
      <c r="G675" t="s">
        <v>3725</v>
      </c>
      <c r="H675">
        <v>14</v>
      </c>
      <c r="I675" t="s">
        <v>2122</v>
      </c>
      <c r="J675" s="4" t="s">
        <v>2902</v>
      </c>
    </row>
    <row r="676" spans="2:11" x14ac:dyDescent="0.55000000000000004">
      <c r="B676" s="5" t="s">
        <v>2911</v>
      </c>
      <c r="C676" s="5" t="s">
        <v>10</v>
      </c>
      <c r="D676" s="5">
        <v>20</v>
      </c>
      <c r="E676" s="6">
        <f t="shared" si="14"/>
        <v>0.3125</v>
      </c>
      <c r="F676" s="7" t="s">
        <v>252</v>
      </c>
      <c r="G676" s="5" t="s">
        <v>3725</v>
      </c>
      <c r="H676" s="5">
        <v>15</v>
      </c>
      <c r="I676" s="5" t="s">
        <v>3545</v>
      </c>
      <c r="J676" s="7" t="s">
        <v>2893</v>
      </c>
      <c r="K676" s="5"/>
    </row>
    <row r="677" spans="2:11" x14ac:dyDescent="0.55000000000000004">
      <c r="B677" t="s">
        <v>2911</v>
      </c>
      <c r="C677" t="s">
        <v>10</v>
      </c>
      <c r="D677">
        <v>21</v>
      </c>
      <c r="E677" s="2">
        <f t="shared" si="14"/>
        <v>0.328125</v>
      </c>
      <c r="F677" s="4" t="s">
        <v>418</v>
      </c>
      <c r="G677" t="s">
        <v>3721</v>
      </c>
      <c r="J677" s="4" t="s">
        <v>3320</v>
      </c>
    </row>
    <row r="678" spans="2:11" x14ac:dyDescent="0.55000000000000004">
      <c r="B678" t="s">
        <v>2911</v>
      </c>
      <c r="C678" t="s">
        <v>10</v>
      </c>
      <c r="D678">
        <v>22</v>
      </c>
      <c r="E678" s="3">
        <f t="shared" si="14"/>
        <v>0.34375</v>
      </c>
      <c r="F678" s="4" t="s">
        <v>313</v>
      </c>
      <c r="G678" t="s">
        <v>3725</v>
      </c>
      <c r="H678">
        <v>16</v>
      </c>
      <c r="J678" s="4" t="s">
        <v>2907</v>
      </c>
    </row>
    <row r="679" spans="2:11" x14ac:dyDescent="0.55000000000000004">
      <c r="B679" t="s">
        <v>2911</v>
      </c>
      <c r="C679" t="s">
        <v>10</v>
      </c>
      <c r="D679">
        <v>23</v>
      </c>
      <c r="E679" s="2">
        <f t="shared" si="14"/>
        <v>0.359375</v>
      </c>
      <c r="F679" s="4" t="s">
        <v>291</v>
      </c>
      <c r="G679" t="s">
        <v>3722</v>
      </c>
      <c r="H679">
        <v>17</v>
      </c>
      <c r="I679" t="s">
        <v>3722</v>
      </c>
      <c r="J679" s="4" t="s">
        <v>3321</v>
      </c>
    </row>
    <row r="680" spans="2:11" x14ac:dyDescent="0.55000000000000004">
      <c r="B680" s="8" t="s">
        <v>2911</v>
      </c>
      <c r="C680" s="8" t="s">
        <v>10</v>
      </c>
      <c r="D680" s="8">
        <v>24</v>
      </c>
      <c r="E680" s="9">
        <f t="shared" si="14"/>
        <v>0.375</v>
      </c>
      <c r="F680" s="10" t="s">
        <v>310</v>
      </c>
      <c r="G680" s="8" t="s">
        <v>3726</v>
      </c>
      <c r="H680" s="8"/>
      <c r="I680" s="8"/>
      <c r="J680" s="10" t="s">
        <v>3322</v>
      </c>
      <c r="K680" s="8" t="s">
        <v>3323</v>
      </c>
    </row>
    <row r="681" spans="2:11" x14ac:dyDescent="0.55000000000000004">
      <c r="B681" t="s">
        <v>2911</v>
      </c>
      <c r="C681" t="s">
        <v>10</v>
      </c>
      <c r="D681">
        <v>25</v>
      </c>
      <c r="E681" s="2">
        <f t="shared" si="14"/>
        <v>0.390625</v>
      </c>
      <c r="F681" s="4" t="s">
        <v>264</v>
      </c>
      <c r="G681" t="s">
        <v>3725</v>
      </c>
      <c r="J681" s="4" t="s">
        <v>3324</v>
      </c>
    </row>
    <row r="682" spans="2:11" x14ac:dyDescent="0.55000000000000004">
      <c r="B682" t="s">
        <v>2911</v>
      </c>
      <c r="C682" t="s">
        <v>10</v>
      </c>
      <c r="D682">
        <v>26</v>
      </c>
      <c r="E682" s="2">
        <f t="shared" si="14"/>
        <v>0.40625</v>
      </c>
      <c r="F682" s="4" t="s">
        <v>300</v>
      </c>
      <c r="G682" t="s">
        <v>3725</v>
      </c>
      <c r="J682" s="4" t="s">
        <v>3325</v>
      </c>
    </row>
    <row r="683" spans="2:11" x14ac:dyDescent="0.55000000000000004">
      <c r="B683" t="s">
        <v>2911</v>
      </c>
      <c r="C683" t="s">
        <v>10</v>
      </c>
      <c r="D683">
        <v>27</v>
      </c>
      <c r="E683" s="2">
        <f t="shared" si="14"/>
        <v>0.421875</v>
      </c>
      <c r="F683" s="4" t="s">
        <v>1088</v>
      </c>
      <c r="G683" t="s">
        <v>3726</v>
      </c>
      <c r="J683" s="4" t="s">
        <v>2905</v>
      </c>
    </row>
    <row r="684" spans="2:11" x14ac:dyDescent="0.55000000000000004">
      <c r="B684" s="8" t="s">
        <v>2911</v>
      </c>
      <c r="C684" s="8" t="s">
        <v>10</v>
      </c>
      <c r="D684" s="8">
        <v>28</v>
      </c>
      <c r="E684" s="9">
        <f t="shared" si="14"/>
        <v>0.4375</v>
      </c>
      <c r="F684" s="10" t="s">
        <v>310</v>
      </c>
      <c r="G684" s="8" t="s">
        <v>3726</v>
      </c>
      <c r="H684" s="8"/>
      <c r="I684" s="8"/>
      <c r="J684" s="10" t="s">
        <v>3326</v>
      </c>
      <c r="K684" s="8" t="s">
        <v>3327</v>
      </c>
    </row>
    <row r="685" spans="2:11" x14ac:dyDescent="0.55000000000000004">
      <c r="B685" t="s">
        <v>2911</v>
      </c>
      <c r="C685" t="s">
        <v>10</v>
      </c>
      <c r="D685">
        <v>29</v>
      </c>
      <c r="E685" s="2">
        <f t="shared" si="14"/>
        <v>0.453125</v>
      </c>
      <c r="F685" s="4" t="s">
        <v>254</v>
      </c>
      <c r="G685" t="s">
        <v>3725</v>
      </c>
      <c r="J685" s="4" t="s">
        <v>3328</v>
      </c>
    </row>
    <row r="686" spans="2:11" x14ac:dyDescent="0.55000000000000004">
      <c r="B686" t="s">
        <v>2911</v>
      </c>
      <c r="C686" t="s">
        <v>10</v>
      </c>
      <c r="D686">
        <v>30</v>
      </c>
      <c r="E686" s="2">
        <f t="shared" si="14"/>
        <v>0.46875</v>
      </c>
      <c r="F686" s="4" t="s">
        <v>252</v>
      </c>
      <c r="G686" t="s">
        <v>3725</v>
      </c>
      <c r="J686" s="4" t="s">
        <v>3329</v>
      </c>
    </row>
    <row r="687" spans="2:11" x14ac:dyDescent="0.55000000000000004">
      <c r="B687" t="s">
        <v>2911</v>
      </c>
      <c r="C687" t="s">
        <v>10</v>
      </c>
      <c r="D687">
        <v>31</v>
      </c>
      <c r="E687" s="2">
        <f t="shared" si="14"/>
        <v>0.484375</v>
      </c>
      <c r="F687" s="4" t="s">
        <v>313</v>
      </c>
      <c r="G687" t="s">
        <v>3725</v>
      </c>
      <c r="J687" s="4" t="s">
        <v>3330</v>
      </c>
    </row>
    <row r="688" spans="2:11" x14ac:dyDescent="0.55000000000000004">
      <c r="B688" t="s">
        <v>2911</v>
      </c>
      <c r="C688" t="s">
        <v>10</v>
      </c>
      <c r="D688">
        <v>32</v>
      </c>
      <c r="E688" s="2">
        <f t="shared" si="14"/>
        <v>0.5</v>
      </c>
      <c r="F688" s="4" t="s">
        <v>291</v>
      </c>
      <c r="G688" t="s">
        <v>3722</v>
      </c>
      <c r="J688" s="4" t="s">
        <v>3331</v>
      </c>
    </row>
    <row r="689" spans="2:11" x14ac:dyDescent="0.55000000000000004">
      <c r="B689" t="s">
        <v>2911</v>
      </c>
      <c r="C689" t="s">
        <v>10</v>
      </c>
      <c r="D689">
        <v>33</v>
      </c>
      <c r="E689" s="2">
        <f t="shared" si="14"/>
        <v>0.515625</v>
      </c>
      <c r="F689" s="4" t="s">
        <v>510</v>
      </c>
      <c r="G689" t="s">
        <v>3722</v>
      </c>
      <c r="H689">
        <v>18</v>
      </c>
      <c r="J689" s="4" t="s">
        <v>3332</v>
      </c>
    </row>
    <row r="690" spans="2:11" x14ac:dyDescent="0.55000000000000004">
      <c r="B690" t="s">
        <v>2911</v>
      </c>
      <c r="C690" t="s">
        <v>10</v>
      </c>
      <c r="D690">
        <v>34</v>
      </c>
      <c r="E690" s="2">
        <f t="shared" si="14"/>
        <v>0.53125</v>
      </c>
      <c r="F690" s="4" t="s">
        <v>494</v>
      </c>
      <c r="G690" t="s">
        <v>3725</v>
      </c>
      <c r="J690" s="4" t="s">
        <v>2909</v>
      </c>
    </row>
    <row r="691" spans="2:11" x14ac:dyDescent="0.55000000000000004">
      <c r="B691" t="s">
        <v>2911</v>
      </c>
      <c r="C691" t="s">
        <v>10</v>
      </c>
      <c r="D691">
        <v>35</v>
      </c>
      <c r="E691" s="3">
        <f t="shared" si="14"/>
        <v>0.546875</v>
      </c>
      <c r="F691" s="4" t="s">
        <v>276</v>
      </c>
      <c r="G691" t="s">
        <v>3725</v>
      </c>
      <c r="H691">
        <v>19</v>
      </c>
      <c r="J691" s="4" t="s">
        <v>3333</v>
      </c>
    </row>
    <row r="692" spans="2:11" x14ac:dyDescent="0.55000000000000004">
      <c r="B692" s="11" t="s">
        <v>2911</v>
      </c>
      <c r="C692" s="11" t="s">
        <v>10</v>
      </c>
      <c r="D692" s="11">
        <v>36</v>
      </c>
      <c r="E692" s="12">
        <f t="shared" si="14"/>
        <v>0.5625</v>
      </c>
      <c r="F692" s="13" t="s">
        <v>305</v>
      </c>
      <c r="G692" s="11" t="s">
        <v>3723</v>
      </c>
      <c r="H692" s="11">
        <v>20</v>
      </c>
      <c r="I692" s="11" t="s">
        <v>3723</v>
      </c>
      <c r="J692" s="13" t="s">
        <v>2899</v>
      </c>
      <c r="K692" s="11"/>
    </row>
    <row r="693" spans="2:11" x14ac:dyDescent="0.55000000000000004">
      <c r="B693" t="s">
        <v>2911</v>
      </c>
      <c r="C693" t="s">
        <v>10</v>
      </c>
      <c r="D693">
        <v>37</v>
      </c>
      <c r="E693" s="2">
        <f t="shared" si="14"/>
        <v>0.578125</v>
      </c>
      <c r="F693" s="4" t="s">
        <v>274</v>
      </c>
      <c r="G693" t="s">
        <v>3725</v>
      </c>
      <c r="J693" s="4" t="s">
        <v>3334</v>
      </c>
    </row>
    <row r="694" spans="2:11" x14ac:dyDescent="0.55000000000000004">
      <c r="B694" t="s">
        <v>2911</v>
      </c>
      <c r="C694" t="s">
        <v>10</v>
      </c>
      <c r="D694">
        <v>38</v>
      </c>
      <c r="E694" s="2">
        <f t="shared" si="14"/>
        <v>0.59375</v>
      </c>
      <c r="F694" s="4" t="s">
        <v>264</v>
      </c>
      <c r="G694" t="s">
        <v>3725</v>
      </c>
      <c r="J694" s="4" t="s">
        <v>3335</v>
      </c>
    </row>
    <row r="695" spans="2:11" x14ac:dyDescent="0.55000000000000004">
      <c r="B695" t="s">
        <v>2911</v>
      </c>
      <c r="C695" t="s">
        <v>10</v>
      </c>
      <c r="D695">
        <v>39</v>
      </c>
      <c r="E695" s="3">
        <f t="shared" si="14"/>
        <v>0.609375</v>
      </c>
      <c r="F695" s="4" t="s">
        <v>326</v>
      </c>
      <c r="G695" t="s">
        <v>3725</v>
      </c>
      <c r="H695">
        <v>21</v>
      </c>
      <c r="J695" s="4" t="s">
        <v>2908</v>
      </c>
    </row>
    <row r="696" spans="2:11" x14ac:dyDescent="0.55000000000000004">
      <c r="B696" t="s">
        <v>2911</v>
      </c>
      <c r="C696" t="s">
        <v>10</v>
      </c>
      <c r="D696">
        <v>40</v>
      </c>
      <c r="E696" s="2">
        <f t="shared" si="14"/>
        <v>0.625</v>
      </c>
      <c r="F696" s="4" t="s">
        <v>348</v>
      </c>
      <c r="G696" t="s">
        <v>3725</v>
      </c>
      <c r="J696" s="4" t="s">
        <v>3336</v>
      </c>
    </row>
    <row r="697" spans="2:11" x14ac:dyDescent="0.55000000000000004">
      <c r="B697" t="s">
        <v>2911</v>
      </c>
      <c r="C697" t="s">
        <v>10</v>
      </c>
      <c r="D697">
        <v>41</v>
      </c>
      <c r="E697" s="2">
        <f t="shared" si="14"/>
        <v>0.640625</v>
      </c>
      <c r="F697" s="4" t="s">
        <v>274</v>
      </c>
      <c r="G697" t="s">
        <v>3725</v>
      </c>
      <c r="J697" s="4" t="s">
        <v>3337</v>
      </c>
    </row>
    <row r="698" spans="2:11" x14ac:dyDescent="0.55000000000000004">
      <c r="B698" t="s">
        <v>2911</v>
      </c>
      <c r="C698" t="s">
        <v>10</v>
      </c>
      <c r="D698">
        <v>42</v>
      </c>
      <c r="E698" s="2">
        <f t="shared" si="14"/>
        <v>0.65625</v>
      </c>
      <c r="F698" s="4" t="s">
        <v>252</v>
      </c>
      <c r="G698" t="s">
        <v>3725</v>
      </c>
      <c r="J698" s="4" t="s">
        <v>3338</v>
      </c>
    </row>
    <row r="699" spans="2:11" x14ac:dyDescent="0.55000000000000004">
      <c r="B699" t="s">
        <v>2911</v>
      </c>
      <c r="C699" t="s">
        <v>10</v>
      </c>
      <c r="D699">
        <v>43</v>
      </c>
      <c r="E699" s="2">
        <f t="shared" si="14"/>
        <v>0.671875</v>
      </c>
      <c r="F699" s="4" t="s">
        <v>492</v>
      </c>
      <c r="G699" t="s">
        <v>3726</v>
      </c>
      <c r="H699">
        <v>22</v>
      </c>
      <c r="J699" s="4" t="s">
        <v>3339</v>
      </c>
    </row>
    <row r="700" spans="2:11" x14ac:dyDescent="0.55000000000000004">
      <c r="B700" t="s">
        <v>2911</v>
      </c>
      <c r="C700" t="s">
        <v>10</v>
      </c>
      <c r="D700">
        <v>44</v>
      </c>
      <c r="E700" s="2">
        <f t="shared" si="14"/>
        <v>0.6875</v>
      </c>
      <c r="F700" s="4" t="s">
        <v>291</v>
      </c>
      <c r="G700" t="s">
        <v>3722</v>
      </c>
      <c r="J700" s="4" t="s">
        <v>3340</v>
      </c>
    </row>
    <row r="701" spans="2:11" x14ac:dyDescent="0.55000000000000004">
      <c r="B701" t="s">
        <v>2911</v>
      </c>
      <c r="C701" t="s">
        <v>10</v>
      </c>
      <c r="D701">
        <v>45</v>
      </c>
      <c r="E701" s="2">
        <f t="shared" si="14"/>
        <v>0.703125</v>
      </c>
      <c r="F701" s="4" t="s">
        <v>614</v>
      </c>
      <c r="G701" t="s">
        <v>3725</v>
      </c>
      <c r="J701" s="4" t="s">
        <v>3341</v>
      </c>
    </row>
    <row r="702" spans="2:11" x14ac:dyDescent="0.55000000000000004">
      <c r="B702" t="s">
        <v>2911</v>
      </c>
      <c r="C702" t="s">
        <v>10</v>
      </c>
      <c r="D702">
        <v>46</v>
      </c>
      <c r="E702" s="2">
        <f t="shared" si="14"/>
        <v>0.71875</v>
      </c>
      <c r="F702" s="4" t="s">
        <v>256</v>
      </c>
      <c r="G702" t="s">
        <v>3725</v>
      </c>
      <c r="H702">
        <v>23</v>
      </c>
      <c r="J702" s="4" t="s">
        <v>3342</v>
      </c>
    </row>
    <row r="703" spans="2:11" x14ac:dyDescent="0.55000000000000004">
      <c r="B703" t="s">
        <v>2911</v>
      </c>
      <c r="C703" t="s">
        <v>10</v>
      </c>
      <c r="D703">
        <v>47</v>
      </c>
      <c r="E703" s="2">
        <f t="shared" si="14"/>
        <v>0.734375</v>
      </c>
      <c r="F703" s="4" t="s">
        <v>256</v>
      </c>
      <c r="G703" t="s">
        <v>3725</v>
      </c>
      <c r="J703" s="4" t="s">
        <v>3343</v>
      </c>
    </row>
    <row r="704" spans="2:11" x14ac:dyDescent="0.55000000000000004">
      <c r="B704" t="s">
        <v>2911</v>
      </c>
      <c r="C704" t="s">
        <v>10</v>
      </c>
      <c r="D704">
        <v>48</v>
      </c>
      <c r="E704" s="2">
        <f t="shared" si="14"/>
        <v>0.75</v>
      </c>
      <c r="F704" s="4" t="s">
        <v>326</v>
      </c>
      <c r="G704" t="s">
        <v>3725</v>
      </c>
      <c r="J704" s="4" t="s">
        <v>3344</v>
      </c>
    </row>
    <row r="705" spans="2:10" x14ac:dyDescent="0.55000000000000004">
      <c r="B705" t="s">
        <v>2911</v>
      </c>
      <c r="C705" t="s">
        <v>10</v>
      </c>
      <c r="D705">
        <v>49</v>
      </c>
      <c r="E705" s="2">
        <f t="shared" si="14"/>
        <v>0.765625</v>
      </c>
      <c r="F705" s="4" t="s">
        <v>545</v>
      </c>
      <c r="G705" t="s">
        <v>3726</v>
      </c>
      <c r="H705">
        <v>24</v>
      </c>
      <c r="J705" s="4" t="s">
        <v>3345</v>
      </c>
    </row>
    <row r="706" spans="2:10" x14ac:dyDescent="0.55000000000000004">
      <c r="B706" t="s">
        <v>2911</v>
      </c>
      <c r="C706" t="s">
        <v>10</v>
      </c>
      <c r="D706">
        <v>50</v>
      </c>
      <c r="E706" s="2">
        <f t="shared" si="14"/>
        <v>0.78125</v>
      </c>
      <c r="F706" s="4" t="s">
        <v>305</v>
      </c>
      <c r="G706" t="s">
        <v>3723</v>
      </c>
      <c r="J706" s="4" t="s">
        <v>3346</v>
      </c>
    </row>
    <row r="707" spans="2:10" x14ac:dyDescent="0.55000000000000004">
      <c r="B707" t="s">
        <v>2911</v>
      </c>
      <c r="C707" t="s">
        <v>10</v>
      </c>
      <c r="D707">
        <v>51</v>
      </c>
      <c r="E707" s="2">
        <f t="shared" si="14"/>
        <v>0.796875</v>
      </c>
      <c r="F707" s="4" t="s">
        <v>254</v>
      </c>
      <c r="G707" t="s">
        <v>3725</v>
      </c>
      <c r="J707" s="4" t="s">
        <v>3347</v>
      </c>
    </row>
    <row r="708" spans="2:10" x14ac:dyDescent="0.55000000000000004">
      <c r="B708" t="s">
        <v>2911</v>
      </c>
      <c r="C708" t="s">
        <v>10</v>
      </c>
      <c r="D708">
        <v>52</v>
      </c>
      <c r="E708" s="2">
        <f t="shared" si="14"/>
        <v>0.8125</v>
      </c>
      <c r="F708" s="4" t="s">
        <v>453</v>
      </c>
      <c r="G708" t="s">
        <v>3726</v>
      </c>
      <c r="H708">
        <v>25</v>
      </c>
      <c r="J708" s="4" t="s">
        <v>3348</v>
      </c>
    </row>
    <row r="709" spans="2:10" x14ac:dyDescent="0.55000000000000004">
      <c r="B709" t="s">
        <v>2911</v>
      </c>
      <c r="C709" t="s">
        <v>10</v>
      </c>
      <c r="D709">
        <v>53</v>
      </c>
      <c r="E709" s="2">
        <f t="shared" si="14"/>
        <v>0.828125</v>
      </c>
      <c r="F709" s="4" t="s">
        <v>262</v>
      </c>
      <c r="G709" t="s">
        <v>3723</v>
      </c>
      <c r="H709">
        <v>26</v>
      </c>
      <c r="J709" s="4" t="s">
        <v>3349</v>
      </c>
    </row>
    <row r="710" spans="2:10" x14ac:dyDescent="0.55000000000000004">
      <c r="B710" t="s">
        <v>2911</v>
      </c>
      <c r="C710" t="s">
        <v>10</v>
      </c>
      <c r="D710">
        <v>54</v>
      </c>
      <c r="E710" s="2">
        <f t="shared" si="14"/>
        <v>0.84375</v>
      </c>
      <c r="F710" s="4" t="s">
        <v>256</v>
      </c>
      <c r="G710" t="s">
        <v>3725</v>
      </c>
      <c r="J710" s="4" t="s">
        <v>3350</v>
      </c>
    </row>
    <row r="711" spans="2:10" x14ac:dyDescent="0.55000000000000004">
      <c r="B711" t="s">
        <v>2911</v>
      </c>
      <c r="C711" t="s">
        <v>10</v>
      </c>
      <c r="D711">
        <v>55</v>
      </c>
      <c r="E711" s="2">
        <f t="shared" si="14"/>
        <v>0.859375</v>
      </c>
      <c r="F711" s="4" t="s">
        <v>418</v>
      </c>
      <c r="G711" t="s">
        <v>3721</v>
      </c>
      <c r="J711" s="4" t="s">
        <v>3351</v>
      </c>
    </row>
    <row r="712" spans="2:10" x14ac:dyDescent="0.55000000000000004">
      <c r="B712" t="s">
        <v>2911</v>
      </c>
      <c r="C712" t="s">
        <v>10</v>
      </c>
      <c r="D712">
        <v>56</v>
      </c>
      <c r="E712" s="2">
        <f t="shared" si="14"/>
        <v>0.875</v>
      </c>
      <c r="F712" s="4" t="s">
        <v>453</v>
      </c>
      <c r="G712" t="s">
        <v>3726</v>
      </c>
      <c r="J712" s="4" t="s">
        <v>2910</v>
      </c>
    </row>
    <row r="713" spans="2:10" x14ac:dyDescent="0.55000000000000004">
      <c r="B713" t="s">
        <v>2911</v>
      </c>
      <c r="C713" t="s">
        <v>10</v>
      </c>
      <c r="D713">
        <v>57</v>
      </c>
      <c r="E713" s="2">
        <f t="shared" si="14"/>
        <v>0.890625</v>
      </c>
      <c r="F713" s="4" t="s">
        <v>262</v>
      </c>
      <c r="G713" t="s">
        <v>3723</v>
      </c>
      <c r="J713" s="4" t="s">
        <v>3352</v>
      </c>
    </row>
    <row r="714" spans="2:10" x14ac:dyDescent="0.55000000000000004">
      <c r="B714" t="s">
        <v>2911</v>
      </c>
      <c r="C714" t="s">
        <v>10</v>
      </c>
      <c r="D714">
        <v>58</v>
      </c>
      <c r="E714" s="2">
        <f t="shared" si="14"/>
        <v>0.90625</v>
      </c>
      <c r="F714" s="4" t="s">
        <v>326</v>
      </c>
      <c r="G714" t="s">
        <v>3725</v>
      </c>
      <c r="J714" s="4" t="s">
        <v>3353</v>
      </c>
    </row>
    <row r="715" spans="2:10" x14ac:dyDescent="0.55000000000000004">
      <c r="B715" t="s">
        <v>2911</v>
      </c>
      <c r="C715" t="s">
        <v>10</v>
      </c>
      <c r="D715">
        <v>59</v>
      </c>
      <c r="E715" s="2">
        <f t="shared" si="14"/>
        <v>0.921875</v>
      </c>
      <c r="F715" s="4" t="s">
        <v>282</v>
      </c>
      <c r="G715" t="s">
        <v>3725</v>
      </c>
      <c r="H715">
        <v>27</v>
      </c>
      <c r="J715" s="4" t="s">
        <v>3354</v>
      </c>
    </row>
    <row r="716" spans="2:10" x14ac:dyDescent="0.55000000000000004">
      <c r="B716" t="s">
        <v>2911</v>
      </c>
      <c r="C716" t="s">
        <v>10</v>
      </c>
      <c r="D716">
        <v>60</v>
      </c>
      <c r="E716" s="2">
        <f t="shared" si="14"/>
        <v>0.9375</v>
      </c>
      <c r="F716" s="4" t="s">
        <v>262</v>
      </c>
      <c r="G716" t="s">
        <v>3723</v>
      </c>
      <c r="J716" s="4" t="s">
        <v>3355</v>
      </c>
    </row>
    <row r="717" spans="2:10" x14ac:dyDescent="0.55000000000000004">
      <c r="B717" t="s">
        <v>2911</v>
      </c>
      <c r="C717" t="s">
        <v>10</v>
      </c>
      <c r="D717">
        <v>61</v>
      </c>
      <c r="E717" s="2">
        <f t="shared" si="14"/>
        <v>0.953125</v>
      </c>
      <c r="F717" s="4" t="s">
        <v>484</v>
      </c>
      <c r="G717" t="s">
        <v>3725</v>
      </c>
      <c r="H717">
        <v>28</v>
      </c>
      <c r="J717" s="4" t="s">
        <v>3356</v>
      </c>
    </row>
    <row r="718" spans="2:10" x14ac:dyDescent="0.55000000000000004">
      <c r="B718" t="s">
        <v>2911</v>
      </c>
      <c r="C718" t="s">
        <v>10</v>
      </c>
      <c r="D718">
        <v>62</v>
      </c>
      <c r="E718" s="2">
        <f t="shared" si="14"/>
        <v>0.96875</v>
      </c>
      <c r="F718" s="4" t="s">
        <v>269</v>
      </c>
      <c r="G718" t="s">
        <v>3725</v>
      </c>
      <c r="H718">
        <v>29</v>
      </c>
      <c r="J718" s="4" t="s">
        <v>3357</v>
      </c>
    </row>
    <row r="719" spans="2:10" x14ac:dyDescent="0.55000000000000004">
      <c r="B719" t="s">
        <v>2911</v>
      </c>
      <c r="C719" t="s">
        <v>10</v>
      </c>
      <c r="D719">
        <v>63</v>
      </c>
      <c r="E719" s="2">
        <f t="shared" si="14"/>
        <v>0.984375</v>
      </c>
      <c r="F719" s="4" t="s">
        <v>418</v>
      </c>
      <c r="G719" t="s">
        <v>3721</v>
      </c>
      <c r="J719" s="4" t="s">
        <v>3358</v>
      </c>
    </row>
    <row r="720" spans="2:10" x14ac:dyDescent="0.55000000000000004">
      <c r="B720" t="s">
        <v>2911</v>
      </c>
      <c r="C720" t="s">
        <v>10</v>
      </c>
      <c r="D720">
        <v>64</v>
      </c>
      <c r="E720" s="2">
        <f t="shared" si="14"/>
        <v>1</v>
      </c>
      <c r="F720" s="4" t="s">
        <v>394</v>
      </c>
      <c r="G720" t="s">
        <v>3725</v>
      </c>
      <c r="H720">
        <v>30</v>
      </c>
      <c r="J720" s="4" t="s">
        <v>3359</v>
      </c>
    </row>
    <row r="721" spans="2:10" x14ac:dyDescent="0.55000000000000004">
      <c r="B721" t="s">
        <v>2911</v>
      </c>
      <c r="C721" t="s">
        <v>740</v>
      </c>
      <c r="D721">
        <v>1</v>
      </c>
      <c r="E721" s="2">
        <f>D721/49</f>
        <v>2.0408163265306121E-2</v>
      </c>
      <c r="F721" s="4" t="s">
        <v>274</v>
      </c>
      <c r="G721" t="s">
        <v>3725</v>
      </c>
      <c r="H721">
        <v>1</v>
      </c>
      <c r="I721" t="s">
        <v>2121</v>
      </c>
      <c r="J721" s="4" t="s">
        <v>3360</v>
      </c>
    </row>
    <row r="722" spans="2:10" x14ac:dyDescent="0.55000000000000004">
      <c r="B722" t="s">
        <v>2911</v>
      </c>
      <c r="C722" t="s">
        <v>740</v>
      </c>
      <c r="D722">
        <v>2</v>
      </c>
      <c r="E722" s="2">
        <f t="shared" ref="E722:E769" si="15">D722/49</f>
        <v>4.0816326530612242E-2</v>
      </c>
      <c r="F722" s="4" t="s">
        <v>264</v>
      </c>
      <c r="G722" t="s">
        <v>3725</v>
      </c>
      <c r="H722">
        <v>2</v>
      </c>
      <c r="I722" t="s">
        <v>2121</v>
      </c>
      <c r="J722" s="4" t="s">
        <v>3361</v>
      </c>
    </row>
    <row r="723" spans="2:10" x14ac:dyDescent="0.55000000000000004">
      <c r="B723" t="s">
        <v>2911</v>
      </c>
      <c r="C723" t="s">
        <v>740</v>
      </c>
      <c r="D723">
        <v>3</v>
      </c>
      <c r="E723" s="2">
        <f t="shared" si="15"/>
        <v>6.1224489795918366E-2</v>
      </c>
      <c r="F723" s="4" t="s">
        <v>474</v>
      </c>
      <c r="G723" t="s">
        <v>3725</v>
      </c>
      <c r="H723">
        <v>3</v>
      </c>
      <c r="I723" t="s">
        <v>2121</v>
      </c>
      <c r="J723" s="4" t="s">
        <v>3362</v>
      </c>
    </row>
    <row r="724" spans="2:10" x14ac:dyDescent="0.55000000000000004">
      <c r="B724" t="s">
        <v>2911</v>
      </c>
      <c r="C724" t="s">
        <v>740</v>
      </c>
      <c r="D724">
        <v>4</v>
      </c>
      <c r="E724" s="2">
        <f t="shared" si="15"/>
        <v>8.1632653061224483E-2</v>
      </c>
      <c r="F724" s="4" t="s">
        <v>276</v>
      </c>
      <c r="G724" t="s">
        <v>3725</v>
      </c>
      <c r="H724">
        <v>4</v>
      </c>
      <c r="I724" t="s">
        <v>2121</v>
      </c>
      <c r="J724" s="4" t="s">
        <v>3363</v>
      </c>
    </row>
    <row r="725" spans="2:10" x14ac:dyDescent="0.55000000000000004">
      <c r="B725" t="s">
        <v>2911</v>
      </c>
      <c r="C725" t="s">
        <v>740</v>
      </c>
      <c r="D725">
        <v>5</v>
      </c>
      <c r="E725" s="2">
        <f t="shared" si="15"/>
        <v>0.10204081632653061</v>
      </c>
      <c r="F725" s="4" t="s">
        <v>274</v>
      </c>
      <c r="G725" t="s">
        <v>3725</v>
      </c>
      <c r="J725" s="4" t="s">
        <v>3364</v>
      </c>
    </row>
    <row r="726" spans="2:10" x14ac:dyDescent="0.55000000000000004">
      <c r="B726" t="s">
        <v>2911</v>
      </c>
      <c r="C726" t="s">
        <v>740</v>
      </c>
      <c r="D726">
        <v>6</v>
      </c>
      <c r="E726" s="2">
        <f t="shared" si="15"/>
        <v>0.12244897959183673</v>
      </c>
      <c r="F726" s="4" t="s">
        <v>274</v>
      </c>
      <c r="G726" t="s">
        <v>3725</v>
      </c>
      <c r="J726" s="4" t="s">
        <v>3365</v>
      </c>
    </row>
    <row r="727" spans="2:10" x14ac:dyDescent="0.55000000000000004">
      <c r="B727" t="s">
        <v>2911</v>
      </c>
      <c r="C727" t="s">
        <v>740</v>
      </c>
      <c r="D727">
        <v>7</v>
      </c>
      <c r="E727" s="2">
        <f t="shared" si="15"/>
        <v>0.14285714285714285</v>
      </c>
      <c r="F727" s="4" t="s">
        <v>300</v>
      </c>
      <c r="G727" t="s">
        <v>3725</v>
      </c>
      <c r="H727">
        <v>5</v>
      </c>
      <c r="I727" t="s">
        <v>2121</v>
      </c>
      <c r="J727" s="4" t="s">
        <v>3366</v>
      </c>
    </row>
    <row r="728" spans="2:10" x14ac:dyDescent="0.55000000000000004">
      <c r="B728" t="s">
        <v>2911</v>
      </c>
      <c r="C728" t="s">
        <v>740</v>
      </c>
      <c r="D728">
        <v>8</v>
      </c>
      <c r="E728" s="2">
        <f t="shared" si="15"/>
        <v>0.16326530612244897</v>
      </c>
      <c r="F728" s="4" t="s">
        <v>262</v>
      </c>
      <c r="G728" t="s">
        <v>3723</v>
      </c>
      <c r="H728">
        <v>6</v>
      </c>
      <c r="I728" t="s">
        <v>2121</v>
      </c>
      <c r="J728" s="4" t="s">
        <v>3367</v>
      </c>
    </row>
    <row r="729" spans="2:10" x14ac:dyDescent="0.55000000000000004">
      <c r="B729" t="s">
        <v>2911</v>
      </c>
      <c r="C729" t="s">
        <v>740</v>
      </c>
      <c r="D729">
        <v>9</v>
      </c>
      <c r="E729" s="2">
        <f t="shared" si="15"/>
        <v>0.18367346938775511</v>
      </c>
      <c r="F729" s="4" t="s">
        <v>510</v>
      </c>
      <c r="G729" t="s">
        <v>3722</v>
      </c>
      <c r="H729">
        <v>7</v>
      </c>
      <c r="I729" t="s">
        <v>2121</v>
      </c>
      <c r="J729" s="4" t="s">
        <v>3368</v>
      </c>
    </row>
    <row r="730" spans="2:10" x14ac:dyDescent="0.55000000000000004">
      <c r="B730" t="s">
        <v>2911</v>
      </c>
      <c r="C730" t="s">
        <v>740</v>
      </c>
      <c r="D730">
        <v>10</v>
      </c>
      <c r="E730" s="2">
        <f t="shared" si="15"/>
        <v>0.20408163265306123</v>
      </c>
      <c r="F730" s="4" t="s">
        <v>296</v>
      </c>
      <c r="G730" t="s">
        <v>3725</v>
      </c>
      <c r="H730">
        <v>8</v>
      </c>
      <c r="I730" t="s">
        <v>2121</v>
      </c>
      <c r="J730" s="4" t="s">
        <v>3369</v>
      </c>
    </row>
    <row r="731" spans="2:10" x14ac:dyDescent="0.55000000000000004">
      <c r="B731" t="s">
        <v>2911</v>
      </c>
      <c r="C731" t="s">
        <v>740</v>
      </c>
      <c r="D731">
        <v>11</v>
      </c>
      <c r="E731" s="2">
        <f t="shared" si="15"/>
        <v>0.22448979591836735</v>
      </c>
      <c r="F731" s="4" t="s">
        <v>254</v>
      </c>
      <c r="G731" t="s">
        <v>3725</v>
      </c>
      <c r="H731">
        <v>9</v>
      </c>
      <c r="I731" t="s">
        <v>2121</v>
      </c>
      <c r="J731" s="4" t="s">
        <v>3370</v>
      </c>
    </row>
    <row r="732" spans="2:10" x14ac:dyDescent="0.55000000000000004">
      <c r="B732" t="s">
        <v>2911</v>
      </c>
      <c r="C732" t="s">
        <v>740</v>
      </c>
      <c r="D732">
        <v>12</v>
      </c>
      <c r="E732" s="2">
        <f t="shared" si="15"/>
        <v>0.24489795918367346</v>
      </c>
      <c r="F732" s="4" t="s">
        <v>614</v>
      </c>
      <c r="G732" t="s">
        <v>3725</v>
      </c>
      <c r="H732">
        <v>10</v>
      </c>
      <c r="I732" t="s">
        <v>3725</v>
      </c>
      <c r="J732" s="4" t="s">
        <v>3371</v>
      </c>
    </row>
    <row r="733" spans="2:10" x14ac:dyDescent="0.55000000000000004">
      <c r="B733" t="s">
        <v>2911</v>
      </c>
      <c r="C733" t="s">
        <v>740</v>
      </c>
      <c r="D733">
        <v>13</v>
      </c>
      <c r="E733" s="2">
        <f t="shared" si="15"/>
        <v>0.26530612244897961</v>
      </c>
      <c r="F733" s="4" t="s">
        <v>315</v>
      </c>
      <c r="G733" t="s">
        <v>3725</v>
      </c>
      <c r="H733">
        <v>11</v>
      </c>
      <c r="I733" t="s">
        <v>2122</v>
      </c>
      <c r="J733" s="4" t="s">
        <v>3372</v>
      </c>
    </row>
    <row r="734" spans="2:10" x14ac:dyDescent="0.55000000000000004">
      <c r="B734" t="s">
        <v>2911</v>
      </c>
      <c r="C734" t="s">
        <v>740</v>
      </c>
      <c r="D734">
        <v>14</v>
      </c>
      <c r="E734" s="2">
        <f t="shared" si="15"/>
        <v>0.2857142857142857</v>
      </c>
      <c r="F734" s="4" t="s">
        <v>614</v>
      </c>
      <c r="G734" t="s">
        <v>3725</v>
      </c>
      <c r="J734" s="4" t="s">
        <v>3373</v>
      </c>
    </row>
    <row r="735" spans="2:10" x14ac:dyDescent="0.55000000000000004">
      <c r="B735" t="s">
        <v>2911</v>
      </c>
      <c r="C735" t="s">
        <v>740</v>
      </c>
      <c r="D735">
        <v>15</v>
      </c>
      <c r="E735" s="2">
        <f t="shared" si="15"/>
        <v>0.30612244897959184</v>
      </c>
      <c r="F735" s="4" t="s">
        <v>252</v>
      </c>
      <c r="G735" t="s">
        <v>3725</v>
      </c>
      <c r="H735">
        <v>12</v>
      </c>
      <c r="I735" t="s">
        <v>2122</v>
      </c>
      <c r="J735" s="4" t="s">
        <v>3374</v>
      </c>
    </row>
    <row r="736" spans="2:10" x14ac:dyDescent="0.55000000000000004">
      <c r="B736" t="s">
        <v>2911</v>
      </c>
      <c r="C736" t="s">
        <v>740</v>
      </c>
      <c r="D736">
        <v>16</v>
      </c>
      <c r="E736" s="2">
        <f t="shared" si="15"/>
        <v>0.32653061224489793</v>
      </c>
      <c r="F736" s="4" t="s">
        <v>474</v>
      </c>
      <c r="G736" t="s">
        <v>3725</v>
      </c>
      <c r="J736" s="4" t="s">
        <v>3375</v>
      </c>
    </row>
    <row r="737" spans="2:11" x14ac:dyDescent="0.55000000000000004">
      <c r="B737" t="s">
        <v>2911</v>
      </c>
      <c r="C737" t="s">
        <v>740</v>
      </c>
      <c r="D737">
        <v>17</v>
      </c>
      <c r="E737" s="2">
        <f t="shared" si="15"/>
        <v>0.34693877551020408</v>
      </c>
      <c r="F737" s="4" t="s">
        <v>510</v>
      </c>
      <c r="G737" t="s">
        <v>3722</v>
      </c>
      <c r="J737" s="4" t="s">
        <v>3376</v>
      </c>
    </row>
    <row r="738" spans="2:11" x14ac:dyDescent="0.55000000000000004">
      <c r="B738" t="s">
        <v>2911</v>
      </c>
      <c r="C738" t="s">
        <v>740</v>
      </c>
      <c r="D738">
        <v>18</v>
      </c>
      <c r="E738" s="2">
        <f t="shared" si="15"/>
        <v>0.36734693877551022</v>
      </c>
      <c r="F738" s="4" t="s">
        <v>418</v>
      </c>
      <c r="G738" t="s">
        <v>3721</v>
      </c>
      <c r="H738">
        <v>13</v>
      </c>
      <c r="I738" t="s">
        <v>3728</v>
      </c>
      <c r="J738" s="4" t="s">
        <v>3377</v>
      </c>
    </row>
    <row r="739" spans="2:11" x14ac:dyDescent="0.55000000000000004">
      <c r="B739" t="s">
        <v>2911</v>
      </c>
      <c r="C739" t="s">
        <v>740</v>
      </c>
      <c r="D739">
        <v>19</v>
      </c>
      <c r="E739" s="2">
        <f t="shared" si="15"/>
        <v>0.38775510204081631</v>
      </c>
      <c r="F739" s="4" t="s">
        <v>305</v>
      </c>
      <c r="G739" t="s">
        <v>3723</v>
      </c>
      <c r="H739">
        <v>14</v>
      </c>
      <c r="I739" t="s">
        <v>3723</v>
      </c>
      <c r="J739" s="4" t="s">
        <v>3378</v>
      </c>
    </row>
    <row r="740" spans="2:11" x14ac:dyDescent="0.55000000000000004">
      <c r="B740" t="s">
        <v>2911</v>
      </c>
      <c r="C740" t="s">
        <v>740</v>
      </c>
      <c r="D740">
        <v>20</v>
      </c>
      <c r="E740" s="2">
        <f t="shared" si="15"/>
        <v>0.40816326530612246</v>
      </c>
      <c r="F740" s="4" t="s">
        <v>305</v>
      </c>
      <c r="G740" t="s">
        <v>3723</v>
      </c>
      <c r="J740" s="4" t="s">
        <v>3379</v>
      </c>
    </row>
    <row r="741" spans="2:11" x14ac:dyDescent="0.55000000000000004">
      <c r="B741" t="s">
        <v>2911</v>
      </c>
      <c r="C741" t="s">
        <v>740</v>
      </c>
      <c r="D741">
        <v>21</v>
      </c>
      <c r="E741" s="2">
        <f t="shared" si="15"/>
        <v>0.42857142857142855</v>
      </c>
      <c r="F741" s="4" t="s">
        <v>1088</v>
      </c>
      <c r="G741" t="s">
        <v>3726</v>
      </c>
      <c r="H741">
        <v>15</v>
      </c>
      <c r="I741" t="s">
        <v>3726</v>
      </c>
      <c r="J741" s="4" t="s">
        <v>3380</v>
      </c>
    </row>
    <row r="742" spans="2:11" x14ac:dyDescent="0.55000000000000004">
      <c r="B742" t="s">
        <v>2911</v>
      </c>
      <c r="C742" t="s">
        <v>740</v>
      </c>
      <c r="D742">
        <v>22</v>
      </c>
      <c r="E742" s="2">
        <f t="shared" si="15"/>
        <v>0.44897959183673469</v>
      </c>
      <c r="F742" s="4" t="s">
        <v>1088</v>
      </c>
      <c r="G742" t="s">
        <v>3726</v>
      </c>
      <c r="J742" s="4" t="s">
        <v>3381</v>
      </c>
    </row>
    <row r="743" spans="2:11" x14ac:dyDescent="0.55000000000000004">
      <c r="B743" t="s">
        <v>2911</v>
      </c>
      <c r="C743" t="s">
        <v>740</v>
      </c>
      <c r="D743">
        <v>23</v>
      </c>
      <c r="E743" s="2">
        <f t="shared" si="15"/>
        <v>0.46938775510204084</v>
      </c>
      <c r="F743" s="4" t="s">
        <v>274</v>
      </c>
      <c r="G743" t="s">
        <v>3725</v>
      </c>
      <c r="J743" s="4" t="s">
        <v>3382</v>
      </c>
    </row>
    <row r="744" spans="2:11" x14ac:dyDescent="0.55000000000000004">
      <c r="B744" t="s">
        <v>2911</v>
      </c>
      <c r="C744" t="s">
        <v>740</v>
      </c>
      <c r="D744">
        <v>24</v>
      </c>
      <c r="E744" s="2">
        <f t="shared" si="15"/>
        <v>0.48979591836734693</v>
      </c>
      <c r="F744" s="4" t="s">
        <v>305</v>
      </c>
      <c r="G744" t="s">
        <v>3723</v>
      </c>
      <c r="J744" s="4" t="s">
        <v>3383</v>
      </c>
    </row>
    <row r="745" spans="2:11" x14ac:dyDescent="0.55000000000000004">
      <c r="B745" t="s">
        <v>2911</v>
      </c>
      <c r="C745" t="s">
        <v>740</v>
      </c>
      <c r="D745">
        <v>25</v>
      </c>
      <c r="E745" s="2">
        <f t="shared" si="15"/>
        <v>0.51020408163265307</v>
      </c>
      <c r="F745" s="4" t="s">
        <v>305</v>
      </c>
      <c r="G745" t="s">
        <v>3723</v>
      </c>
      <c r="J745" s="4" t="s">
        <v>3384</v>
      </c>
    </row>
    <row r="746" spans="2:11" x14ac:dyDescent="0.55000000000000004">
      <c r="B746" t="s">
        <v>2911</v>
      </c>
      <c r="C746" t="s">
        <v>740</v>
      </c>
      <c r="D746">
        <v>26</v>
      </c>
      <c r="E746" s="2">
        <f t="shared" si="15"/>
        <v>0.53061224489795922</v>
      </c>
      <c r="F746" s="4" t="s">
        <v>1088</v>
      </c>
      <c r="G746" t="s">
        <v>3726</v>
      </c>
      <c r="J746" s="4" t="s">
        <v>3385</v>
      </c>
    </row>
    <row r="747" spans="2:11" x14ac:dyDescent="0.55000000000000004">
      <c r="B747" t="s">
        <v>2911</v>
      </c>
      <c r="C747" t="s">
        <v>740</v>
      </c>
      <c r="D747">
        <v>27</v>
      </c>
      <c r="E747" s="2">
        <f t="shared" si="15"/>
        <v>0.55102040816326525</v>
      </c>
      <c r="F747" s="4" t="s">
        <v>305</v>
      </c>
      <c r="G747" t="s">
        <v>3723</v>
      </c>
      <c r="J747" s="4" t="s">
        <v>3386</v>
      </c>
    </row>
    <row r="748" spans="2:11" x14ac:dyDescent="0.55000000000000004">
      <c r="B748" t="s">
        <v>2911</v>
      </c>
      <c r="C748" t="s">
        <v>740</v>
      </c>
      <c r="D748">
        <v>28</v>
      </c>
      <c r="E748" s="2">
        <f t="shared" si="15"/>
        <v>0.5714285714285714</v>
      </c>
      <c r="F748" s="4" t="s">
        <v>1088</v>
      </c>
      <c r="G748" t="s">
        <v>3726</v>
      </c>
      <c r="J748" s="4" t="s">
        <v>3387</v>
      </c>
    </row>
    <row r="749" spans="2:11" x14ac:dyDescent="0.55000000000000004">
      <c r="B749" t="s">
        <v>2911</v>
      </c>
      <c r="C749" t="s">
        <v>740</v>
      </c>
      <c r="D749">
        <v>29</v>
      </c>
      <c r="E749" s="2">
        <f t="shared" si="15"/>
        <v>0.59183673469387754</v>
      </c>
      <c r="F749" s="4" t="s">
        <v>291</v>
      </c>
      <c r="G749" t="s">
        <v>3722</v>
      </c>
      <c r="H749">
        <v>16</v>
      </c>
      <c r="I749" t="s">
        <v>3722</v>
      </c>
      <c r="J749" s="4" t="s">
        <v>3388</v>
      </c>
    </row>
    <row r="750" spans="2:11" x14ac:dyDescent="0.55000000000000004">
      <c r="B750" t="s">
        <v>2911</v>
      </c>
      <c r="C750" t="s">
        <v>740</v>
      </c>
      <c r="D750">
        <v>30</v>
      </c>
      <c r="E750" s="2">
        <f t="shared" si="15"/>
        <v>0.61224489795918369</v>
      </c>
      <c r="F750" s="4" t="s">
        <v>252</v>
      </c>
      <c r="G750" t="s">
        <v>3725</v>
      </c>
      <c r="J750" s="4" t="s">
        <v>3389</v>
      </c>
    </row>
    <row r="751" spans="2:11" x14ac:dyDescent="0.55000000000000004">
      <c r="B751" t="s">
        <v>2911</v>
      </c>
      <c r="C751" t="s">
        <v>740</v>
      </c>
      <c r="D751">
        <v>31</v>
      </c>
      <c r="E751" s="2">
        <f t="shared" si="15"/>
        <v>0.63265306122448983</v>
      </c>
      <c r="F751" s="4" t="s">
        <v>291</v>
      </c>
      <c r="G751" t="s">
        <v>3722</v>
      </c>
      <c r="J751" s="4" t="s">
        <v>3390</v>
      </c>
    </row>
    <row r="752" spans="2:11" x14ac:dyDescent="0.55000000000000004">
      <c r="B752" s="14" t="s">
        <v>2911</v>
      </c>
      <c r="C752" s="14" t="s">
        <v>740</v>
      </c>
      <c r="D752" s="14">
        <v>32</v>
      </c>
      <c r="E752" s="16">
        <f t="shared" si="15"/>
        <v>0.65306122448979587</v>
      </c>
      <c r="F752" s="15" t="s">
        <v>310</v>
      </c>
      <c r="G752" s="5" t="s">
        <v>3726</v>
      </c>
      <c r="H752" s="14">
        <v>17</v>
      </c>
      <c r="I752" s="8" t="s">
        <v>2122</v>
      </c>
      <c r="J752" s="10" t="s">
        <v>3391</v>
      </c>
      <c r="K752" s="8" t="s">
        <v>3392</v>
      </c>
    </row>
    <row r="753" spans="2:11" x14ac:dyDescent="0.55000000000000004">
      <c r="B753" t="s">
        <v>2911</v>
      </c>
      <c r="C753" t="s">
        <v>740</v>
      </c>
      <c r="D753">
        <v>33</v>
      </c>
      <c r="E753" s="2">
        <f t="shared" si="15"/>
        <v>0.67346938775510201</v>
      </c>
      <c r="F753" s="4" t="s">
        <v>276</v>
      </c>
      <c r="G753" t="s">
        <v>3725</v>
      </c>
      <c r="J753" s="4" t="s">
        <v>3393</v>
      </c>
    </row>
    <row r="754" spans="2:11" x14ac:dyDescent="0.55000000000000004">
      <c r="B754" t="s">
        <v>2911</v>
      </c>
      <c r="C754" t="s">
        <v>740</v>
      </c>
      <c r="D754">
        <v>34</v>
      </c>
      <c r="E754" s="2">
        <f t="shared" si="15"/>
        <v>0.69387755102040816</v>
      </c>
      <c r="F754" s="4" t="s">
        <v>313</v>
      </c>
      <c r="G754" t="s">
        <v>3725</v>
      </c>
      <c r="H754">
        <v>18</v>
      </c>
      <c r="J754" s="4" t="s">
        <v>3394</v>
      </c>
    </row>
    <row r="755" spans="2:11" x14ac:dyDescent="0.55000000000000004">
      <c r="B755" t="s">
        <v>2911</v>
      </c>
      <c r="C755" t="s">
        <v>740</v>
      </c>
      <c r="D755">
        <v>35</v>
      </c>
      <c r="E755" s="2">
        <f t="shared" si="15"/>
        <v>0.7142857142857143</v>
      </c>
      <c r="F755" s="4" t="s">
        <v>326</v>
      </c>
      <c r="G755" t="s">
        <v>3725</v>
      </c>
      <c r="H755">
        <v>19</v>
      </c>
      <c r="J755" s="4" t="s">
        <v>3395</v>
      </c>
    </row>
    <row r="756" spans="2:11" x14ac:dyDescent="0.55000000000000004">
      <c r="B756" s="11" t="s">
        <v>2911</v>
      </c>
      <c r="C756" s="11" t="s">
        <v>740</v>
      </c>
      <c r="D756" s="11">
        <v>36</v>
      </c>
      <c r="E756" s="12">
        <f t="shared" si="15"/>
        <v>0.73469387755102045</v>
      </c>
      <c r="F756" s="13" t="s">
        <v>471</v>
      </c>
      <c r="G756" s="11" t="s">
        <v>3726</v>
      </c>
      <c r="H756" s="11">
        <v>20</v>
      </c>
      <c r="I756" s="11"/>
      <c r="J756" s="13" t="s">
        <v>3396</v>
      </c>
      <c r="K756" s="11"/>
    </row>
    <row r="757" spans="2:11" x14ac:dyDescent="0.55000000000000004">
      <c r="B757" t="s">
        <v>2911</v>
      </c>
      <c r="C757" t="s">
        <v>740</v>
      </c>
      <c r="D757">
        <v>37</v>
      </c>
      <c r="E757" s="2">
        <f t="shared" si="15"/>
        <v>0.75510204081632648</v>
      </c>
      <c r="F757" s="4" t="s">
        <v>378</v>
      </c>
      <c r="G757" t="s">
        <v>3725</v>
      </c>
      <c r="H757">
        <v>21</v>
      </c>
      <c r="J757" s="4" t="s">
        <v>3397</v>
      </c>
    </row>
    <row r="758" spans="2:11" x14ac:dyDescent="0.55000000000000004">
      <c r="B758" t="s">
        <v>2911</v>
      </c>
      <c r="C758" t="s">
        <v>740</v>
      </c>
      <c r="D758">
        <v>38</v>
      </c>
      <c r="E758" s="2">
        <f t="shared" si="15"/>
        <v>0.77551020408163263</v>
      </c>
      <c r="F758" s="4" t="s">
        <v>276</v>
      </c>
      <c r="G758" t="s">
        <v>3725</v>
      </c>
      <c r="J758" s="4" t="s">
        <v>3398</v>
      </c>
    </row>
    <row r="759" spans="2:11" x14ac:dyDescent="0.55000000000000004">
      <c r="B759" t="s">
        <v>2911</v>
      </c>
      <c r="C759" t="s">
        <v>740</v>
      </c>
      <c r="D759">
        <v>39</v>
      </c>
      <c r="E759" s="2">
        <f t="shared" si="15"/>
        <v>0.79591836734693877</v>
      </c>
      <c r="F759" s="4" t="s">
        <v>276</v>
      </c>
      <c r="G759" t="s">
        <v>3725</v>
      </c>
      <c r="J759" s="4" t="s">
        <v>3399</v>
      </c>
    </row>
    <row r="760" spans="2:11" x14ac:dyDescent="0.55000000000000004">
      <c r="B760" t="s">
        <v>2911</v>
      </c>
      <c r="C760" t="s">
        <v>740</v>
      </c>
      <c r="D760">
        <v>40</v>
      </c>
      <c r="E760" s="2">
        <f t="shared" si="15"/>
        <v>0.81632653061224492</v>
      </c>
      <c r="F760" s="4" t="s">
        <v>252</v>
      </c>
      <c r="G760" t="s">
        <v>3725</v>
      </c>
      <c r="J760" s="4" t="s">
        <v>3400</v>
      </c>
    </row>
    <row r="761" spans="2:11" x14ac:dyDescent="0.55000000000000004">
      <c r="B761" t="s">
        <v>2911</v>
      </c>
      <c r="C761" t="s">
        <v>740</v>
      </c>
      <c r="D761">
        <v>41</v>
      </c>
      <c r="E761" s="2">
        <f t="shared" si="15"/>
        <v>0.83673469387755106</v>
      </c>
      <c r="F761" s="4" t="s">
        <v>264</v>
      </c>
      <c r="G761" t="s">
        <v>3725</v>
      </c>
      <c r="J761" s="4" t="s">
        <v>3401</v>
      </c>
    </row>
    <row r="762" spans="2:11" x14ac:dyDescent="0.55000000000000004">
      <c r="B762" t="s">
        <v>2911</v>
      </c>
      <c r="C762" t="s">
        <v>740</v>
      </c>
      <c r="D762">
        <v>42</v>
      </c>
      <c r="E762" s="2">
        <f t="shared" si="15"/>
        <v>0.8571428571428571</v>
      </c>
      <c r="F762" s="4" t="s">
        <v>418</v>
      </c>
      <c r="G762" t="s">
        <v>3721</v>
      </c>
      <c r="J762" s="4" t="s">
        <v>3402</v>
      </c>
    </row>
    <row r="763" spans="2:11" x14ac:dyDescent="0.55000000000000004">
      <c r="B763" t="s">
        <v>2911</v>
      </c>
      <c r="C763" t="s">
        <v>740</v>
      </c>
      <c r="D763">
        <v>43</v>
      </c>
      <c r="E763" s="2">
        <f t="shared" si="15"/>
        <v>0.87755102040816324</v>
      </c>
      <c r="F763" s="4" t="s">
        <v>453</v>
      </c>
      <c r="G763" t="s">
        <v>3726</v>
      </c>
      <c r="H763">
        <v>22</v>
      </c>
      <c r="J763" s="4" t="s">
        <v>3403</v>
      </c>
    </row>
    <row r="764" spans="2:11" x14ac:dyDescent="0.55000000000000004">
      <c r="B764" t="s">
        <v>2911</v>
      </c>
      <c r="C764" t="s">
        <v>740</v>
      </c>
      <c r="D764">
        <v>44</v>
      </c>
      <c r="E764" s="2">
        <f t="shared" si="15"/>
        <v>0.89795918367346939</v>
      </c>
      <c r="F764" s="4" t="s">
        <v>252</v>
      </c>
      <c r="G764" t="s">
        <v>3725</v>
      </c>
      <c r="J764" s="4" t="s">
        <v>3404</v>
      </c>
    </row>
    <row r="765" spans="2:11" x14ac:dyDescent="0.55000000000000004">
      <c r="B765" t="s">
        <v>2911</v>
      </c>
      <c r="C765" t="s">
        <v>740</v>
      </c>
      <c r="D765">
        <v>45</v>
      </c>
      <c r="E765" s="2">
        <f t="shared" si="15"/>
        <v>0.91836734693877553</v>
      </c>
      <c r="F765" s="4" t="s">
        <v>348</v>
      </c>
      <c r="G765" t="s">
        <v>3725</v>
      </c>
      <c r="H765">
        <v>23</v>
      </c>
      <c r="J765" s="4" t="s">
        <v>3405</v>
      </c>
    </row>
    <row r="766" spans="2:11" x14ac:dyDescent="0.55000000000000004">
      <c r="B766" t="s">
        <v>2911</v>
      </c>
      <c r="C766" t="s">
        <v>740</v>
      </c>
      <c r="D766">
        <v>46</v>
      </c>
      <c r="E766" s="2">
        <f t="shared" si="15"/>
        <v>0.93877551020408168</v>
      </c>
      <c r="F766" s="4" t="s">
        <v>252</v>
      </c>
      <c r="G766" t="s">
        <v>3725</v>
      </c>
      <c r="J766" s="4" t="s">
        <v>3406</v>
      </c>
    </row>
    <row r="767" spans="2:11" x14ac:dyDescent="0.55000000000000004">
      <c r="B767" t="s">
        <v>2911</v>
      </c>
      <c r="C767" t="s">
        <v>740</v>
      </c>
      <c r="D767">
        <v>47</v>
      </c>
      <c r="E767" s="2">
        <f t="shared" si="15"/>
        <v>0.95918367346938771</v>
      </c>
      <c r="F767" s="4" t="s">
        <v>378</v>
      </c>
      <c r="G767" t="s">
        <v>3725</v>
      </c>
      <c r="J767" s="4" t="s">
        <v>3407</v>
      </c>
    </row>
    <row r="768" spans="2:11" x14ac:dyDescent="0.55000000000000004">
      <c r="B768" s="8" t="s">
        <v>2911</v>
      </c>
      <c r="C768" s="8" t="s">
        <v>740</v>
      </c>
      <c r="D768" s="8">
        <v>48</v>
      </c>
      <c r="E768" s="9">
        <f t="shared" si="15"/>
        <v>0.97959183673469385</v>
      </c>
      <c r="F768" s="10" t="s">
        <v>310</v>
      </c>
      <c r="G768" s="8" t="s">
        <v>3726</v>
      </c>
      <c r="H768" s="8"/>
      <c r="I768" s="8"/>
      <c r="J768" s="10" t="s">
        <v>3408</v>
      </c>
      <c r="K768" s="8" t="s">
        <v>3409</v>
      </c>
    </row>
    <row r="769" spans="2:10" x14ac:dyDescent="0.55000000000000004">
      <c r="B769" t="s">
        <v>2911</v>
      </c>
      <c r="C769" t="s">
        <v>740</v>
      </c>
      <c r="D769">
        <v>49</v>
      </c>
      <c r="E769" s="2">
        <f t="shared" si="15"/>
        <v>1</v>
      </c>
      <c r="F769" s="4" t="s">
        <v>348</v>
      </c>
      <c r="G769" t="s">
        <v>3725</v>
      </c>
      <c r="J769" s="4" t="s">
        <v>3410</v>
      </c>
    </row>
  </sheetData>
  <autoFilter ref="A2:K769" xr:uid="{919D6C7D-0943-4886-88EE-0B41737A46BE}"/>
  <phoneticPr fontId="3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633C68-FB89-4FBB-9EE9-2DED55F82981}">
  <dimension ref="A1:K772"/>
  <sheetViews>
    <sheetView zoomScale="79" zoomScaleNormal="79" workbookViewId="0">
      <pane xSplit="5" ySplit="2" topLeftCell="F3" activePane="bottomRight" state="frozen"/>
      <selection pane="topRight" activeCell="F1" sqref="F1"/>
      <selection pane="bottomLeft" activeCell="A3" sqref="A3"/>
      <selection pane="bottomRight" activeCell="G11" sqref="G11"/>
    </sheetView>
  </sheetViews>
  <sheetFormatPr defaultRowHeight="18" x14ac:dyDescent="0.55000000000000004"/>
  <cols>
    <col min="1" max="1" width="4.5" customWidth="1"/>
    <col min="2" max="2" width="30.4140625" customWidth="1"/>
    <col min="3" max="3" width="13.4140625" customWidth="1"/>
    <col min="6" max="6" width="7.5" bestFit="1" customWidth="1"/>
    <col min="7" max="7" width="28.58203125" customWidth="1"/>
    <col min="8" max="8" width="11.08203125" bestFit="1" customWidth="1"/>
    <col min="9" max="9" width="29.33203125" bestFit="1" customWidth="1"/>
    <col min="10" max="10" width="30.6640625" customWidth="1"/>
    <col min="11" max="11" width="38.5" customWidth="1"/>
  </cols>
  <sheetData>
    <row r="1" spans="1:11" x14ac:dyDescent="0.55000000000000004">
      <c r="A1" t="s">
        <v>0</v>
      </c>
    </row>
    <row r="2" spans="1:11" x14ac:dyDescent="0.55000000000000004">
      <c r="B2" t="s">
        <v>1</v>
      </c>
      <c r="C2" t="s">
        <v>2</v>
      </c>
      <c r="D2" t="s">
        <v>3</v>
      </c>
      <c r="E2" t="s">
        <v>4</v>
      </c>
      <c r="F2" t="s">
        <v>5</v>
      </c>
      <c r="G2" t="s">
        <v>6</v>
      </c>
      <c r="H2" t="s">
        <v>2119</v>
      </c>
      <c r="I2" t="s">
        <v>2120</v>
      </c>
      <c r="J2" t="s">
        <v>7</v>
      </c>
      <c r="K2" t="s">
        <v>8</v>
      </c>
    </row>
    <row r="3" spans="1:11" x14ac:dyDescent="0.55000000000000004">
      <c r="B3" t="s">
        <v>3421</v>
      </c>
      <c r="C3" t="s">
        <v>646</v>
      </c>
      <c r="D3" s="4">
        <v>1</v>
      </c>
      <c r="E3" s="2">
        <f>D3/101</f>
        <v>9.9009900990099011E-3</v>
      </c>
      <c r="F3" t="s">
        <v>315</v>
      </c>
      <c r="G3" t="s">
        <v>3725</v>
      </c>
      <c r="H3">
        <v>1</v>
      </c>
      <c r="I3" t="s">
        <v>2121</v>
      </c>
      <c r="J3" t="s">
        <v>2502</v>
      </c>
    </row>
    <row r="4" spans="1:11" x14ac:dyDescent="0.55000000000000004">
      <c r="B4" t="s">
        <v>3421</v>
      </c>
      <c r="C4" t="s">
        <v>646</v>
      </c>
      <c r="D4" s="4">
        <v>2</v>
      </c>
      <c r="E4" s="2">
        <f t="shared" ref="E4:E67" si="0">D4/101</f>
        <v>1.9801980198019802E-2</v>
      </c>
      <c r="F4" t="s">
        <v>418</v>
      </c>
      <c r="G4" t="s">
        <v>3721</v>
      </c>
      <c r="H4">
        <v>2</v>
      </c>
      <c r="I4" t="s">
        <v>3728</v>
      </c>
      <c r="J4" t="s">
        <v>2515</v>
      </c>
    </row>
    <row r="5" spans="1:11" x14ac:dyDescent="0.55000000000000004">
      <c r="B5" t="s">
        <v>3421</v>
      </c>
      <c r="C5" t="s">
        <v>646</v>
      </c>
      <c r="D5" s="4">
        <v>3</v>
      </c>
      <c r="E5" s="2">
        <f t="shared" si="0"/>
        <v>2.9702970297029702E-2</v>
      </c>
      <c r="F5" t="s">
        <v>378</v>
      </c>
      <c r="G5" t="s">
        <v>3725</v>
      </c>
      <c r="H5">
        <v>3</v>
      </c>
      <c r="I5" t="s">
        <v>2121</v>
      </c>
      <c r="J5" t="s">
        <v>2504</v>
      </c>
    </row>
    <row r="6" spans="1:11" x14ac:dyDescent="0.55000000000000004">
      <c r="B6" t="s">
        <v>3421</v>
      </c>
      <c r="C6" t="s">
        <v>646</v>
      </c>
      <c r="D6" s="4">
        <v>4</v>
      </c>
      <c r="E6" s="2">
        <f t="shared" si="0"/>
        <v>3.9603960396039604E-2</v>
      </c>
      <c r="F6" t="s">
        <v>348</v>
      </c>
      <c r="G6" t="s">
        <v>3725</v>
      </c>
      <c r="H6">
        <v>4</v>
      </c>
      <c r="I6" t="s">
        <v>2121</v>
      </c>
      <c r="J6" t="s">
        <v>2503</v>
      </c>
    </row>
    <row r="7" spans="1:11" x14ac:dyDescent="0.55000000000000004">
      <c r="B7" t="s">
        <v>3421</v>
      </c>
      <c r="C7" t="s">
        <v>646</v>
      </c>
      <c r="D7" s="4">
        <v>5</v>
      </c>
      <c r="E7" s="2">
        <f t="shared" si="0"/>
        <v>4.9504950495049507E-2</v>
      </c>
      <c r="F7" t="s">
        <v>282</v>
      </c>
      <c r="G7" t="s">
        <v>3725</v>
      </c>
      <c r="H7">
        <v>5</v>
      </c>
      <c r="I7" t="s">
        <v>2121</v>
      </c>
      <c r="J7" t="s">
        <v>2520</v>
      </c>
    </row>
    <row r="8" spans="1:11" x14ac:dyDescent="0.55000000000000004">
      <c r="B8" t="s">
        <v>3421</v>
      </c>
      <c r="C8" t="s">
        <v>646</v>
      </c>
      <c r="D8" s="4">
        <v>6</v>
      </c>
      <c r="E8" s="2">
        <f t="shared" si="0"/>
        <v>5.9405940594059403E-2</v>
      </c>
      <c r="F8" t="s">
        <v>296</v>
      </c>
      <c r="G8" t="s">
        <v>3725</v>
      </c>
      <c r="H8">
        <v>6</v>
      </c>
      <c r="I8" t="s">
        <v>2121</v>
      </c>
      <c r="J8" t="s">
        <v>2512</v>
      </c>
    </row>
    <row r="9" spans="1:11" x14ac:dyDescent="0.55000000000000004">
      <c r="B9" t="s">
        <v>3421</v>
      </c>
      <c r="C9" t="s">
        <v>646</v>
      </c>
      <c r="D9" s="4">
        <v>7</v>
      </c>
      <c r="E9" s="2">
        <f t="shared" si="0"/>
        <v>6.9306930693069313E-2</v>
      </c>
      <c r="F9" t="s">
        <v>307</v>
      </c>
      <c r="G9" t="s">
        <v>3725</v>
      </c>
      <c r="H9">
        <v>7</v>
      </c>
      <c r="I9" t="s">
        <v>2121</v>
      </c>
      <c r="J9" t="s">
        <v>2506</v>
      </c>
    </row>
    <row r="10" spans="1:11" x14ac:dyDescent="0.55000000000000004">
      <c r="B10" t="s">
        <v>3421</v>
      </c>
      <c r="C10" t="s">
        <v>646</v>
      </c>
      <c r="D10" s="4">
        <v>8</v>
      </c>
      <c r="E10" s="2">
        <f t="shared" si="0"/>
        <v>7.9207920792079209E-2</v>
      </c>
      <c r="F10" t="s">
        <v>276</v>
      </c>
      <c r="G10" t="s">
        <v>3725</v>
      </c>
      <c r="H10">
        <v>8</v>
      </c>
      <c r="I10" t="s">
        <v>2121</v>
      </c>
      <c r="J10" t="s">
        <v>2507</v>
      </c>
    </row>
    <row r="11" spans="1:11" x14ac:dyDescent="0.55000000000000004">
      <c r="B11" t="s">
        <v>3421</v>
      </c>
      <c r="C11" t="s">
        <v>646</v>
      </c>
      <c r="D11" s="4">
        <v>9</v>
      </c>
      <c r="E11" s="2">
        <f t="shared" si="0"/>
        <v>8.9108910891089105E-2</v>
      </c>
      <c r="F11" t="s">
        <v>474</v>
      </c>
      <c r="G11" t="s">
        <v>3725</v>
      </c>
      <c r="H11">
        <v>9</v>
      </c>
      <c r="I11" t="s">
        <v>2121</v>
      </c>
      <c r="J11" t="s">
        <v>2505</v>
      </c>
    </row>
    <row r="12" spans="1:11" x14ac:dyDescent="0.55000000000000004">
      <c r="B12" t="s">
        <v>3421</v>
      </c>
      <c r="C12" t="s">
        <v>646</v>
      </c>
      <c r="D12" s="4">
        <v>10</v>
      </c>
      <c r="E12" s="2">
        <f t="shared" si="0"/>
        <v>9.9009900990099015E-2</v>
      </c>
      <c r="F12" t="s">
        <v>264</v>
      </c>
      <c r="G12" t="s">
        <v>3725</v>
      </c>
      <c r="H12">
        <v>10</v>
      </c>
      <c r="I12" t="s">
        <v>2121</v>
      </c>
      <c r="J12" t="s">
        <v>2834</v>
      </c>
    </row>
    <row r="13" spans="1:11" x14ac:dyDescent="0.55000000000000004">
      <c r="B13" t="s">
        <v>3421</v>
      </c>
      <c r="C13" t="s">
        <v>646</v>
      </c>
      <c r="D13" s="4">
        <v>11</v>
      </c>
      <c r="E13" s="2">
        <f t="shared" si="0"/>
        <v>0.10891089108910891</v>
      </c>
      <c r="F13" t="s">
        <v>276</v>
      </c>
      <c r="G13" t="s">
        <v>3725</v>
      </c>
      <c r="J13" t="s">
        <v>2510</v>
      </c>
    </row>
    <row r="14" spans="1:11" x14ac:dyDescent="0.55000000000000004">
      <c r="B14" t="s">
        <v>3421</v>
      </c>
      <c r="C14" t="s">
        <v>646</v>
      </c>
      <c r="D14" s="4">
        <v>12</v>
      </c>
      <c r="E14" s="2">
        <f t="shared" si="0"/>
        <v>0.11881188118811881</v>
      </c>
      <c r="F14" t="s">
        <v>315</v>
      </c>
      <c r="G14" t="s">
        <v>3725</v>
      </c>
      <c r="J14" t="s">
        <v>2523</v>
      </c>
    </row>
    <row r="15" spans="1:11" x14ac:dyDescent="0.55000000000000004">
      <c r="B15" t="s">
        <v>3421</v>
      </c>
      <c r="C15" t="s">
        <v>646</v>
      </c>
      <c r="D15" s="4">
        <v>13</v>
      </c>
      <c r="E15" s="2">
        <f t="shared" si="0"/>
        <v>0.12871287128712872</v>
      </c>
      <c r="F15" t="s">
        <v>305</v>
      </c>
      <c r="G15" t="s">
        <v>3723</v>
      </c>
      <c r="H15">
        <v>11</v>
      </c>
      <c r="I15" t="s">
        <v>2121</v>
      </c>
      <c r="J15" t="s">
        <v>2527</v>
      </c>
    </row>
    <row r="16" spans="1:11" x14ac:dyDescent="0.55000000000000004">
      <c r="B16" t="s">
        <v>3421</v>
      </c>
      <c r="C16" t="s">
        <v>646</v>
      </c>
      <c r="D16" s="4">
        <v>14</v>
      </c>
      <c r="E16" s="2">
        <f t="shared" si="0"/>
        <v>0.13861386138613863</v>
      </c>
      <c r="F16" t="s">
        <v>252</v>
      </c>
      <c r="G16" t="s">
        <v>3725</v>
      </c>
      <c r="H16">
        <v>12</v>
      </c>
      <c r="I16" t="s">
        <v>2121</v>
      </c>
      <c r="J16" t="s">
        <v>2513</v>
      </c>
    </row>
    <row r="17" spans="2:10" x14ac:dyDescent="0.55000000000000004">
      <c r="B17" t="s">
        <v>3421</v>
      </c>
      <c r="C17" t="s">
        <v>646</v>
      </c>
      <c r="D17" s="4">
        <v>15</v>
      </c>
      <c r="E17" s="2">
        <f t="shared" si="0"/>
        <v>0.14851485148514851</v>
      </c>
      <c r="F17" t="s">
        <v>494</v>
      </c>
      <c r="G17" t="s">
        <v>3725</v>
      </c>
      <c r="H17">
        <v>13</v>
      </c>
      <c r="I17" t="s">
        <v>2121</v>
      </c>
      <c r="J17" t="s">
        <v>2584</v>
      </c>
    </row>
    <row r="18" spans="2:10" x14ac:dyDescent="0.55000000000000004">
      <c r="B18" t="s">
        <v>3421</v>
      </c>
      <c r="C18" t="s">
        <v>646</v>
      </c>
      <c r="D18" s="4">
        <v>16</v>
      </c>
      <c r="E18" s="2">
        <f t="shared" si="0"/>
        <v>0.15841584158415842</v>
      </c>
      <c r="F18" t="s">
        <v>264</v>
      </c>
      <c r="G18" t="s">
        <v>3725</v>
      </c>
      <c r="J18" t="s">
        <v>2525</v>
      </c>
    </row>
    <row r="19" spans="2:10" x14ac:dyDescent="0.55000000000000004">
      <c r="B19" t="s">
        <v>3421</v>
      </c>
      <c r="C19" t="s">
        <v>646</v>
      </c>
      <c r="D19" s="4">
        <v>17</v>
      </c>
      <c r="E19" s="2">
        <f t="shared" si="0"/>
        <v>0.16831683168316833</v>
      </c>
      <c r="F19" t="s">
        <v>305</v>
      </c>
      <c r="G19" t="s">
        <v>3723</v>
      </c>
      <c r="J19" t="s">
        <v>2514</v>
      </c>
    </row>
    <row r="20" spans="2:10" x14ac:dyDescent="0.55000000000000004">
      <c r="B20" t="s">
        <v>3421</v>
      </c>
      <c r="C20" t="s">
        <v>646</v>
      </c>
      <c r="D20" s="4">
        <v>18</v>
      </c>
      <c r="E20" s="2">
        <f t="shared" si="0"/>
        <v>0.17821782178217821</v>
      </c>
      <c r="F20" t="s">
        <v>274</v>
      </c>
      <c r="G20" t="s">
        <v>3725</v>
      </c>
      <c r="H20">
        <v>14</v>
      </c>
      <c r="I20" t="s">
        <v>2121</v>
      </c>
      <c r="J20" t="s">
        <v>2535</v>
      </c>
    </row>
    <row r="21" spans="2:10" x14ac:dyDescent="0.55000000000000004">
      <c r="B21" t="s">
        <v>3421</v>
      </c>
      <c r="C21" t="s">
        <v>646</v>
      </c>
      <c r="D21" s="4">
        <v>19</v>
      </c>
      <c r="E21" s="2">
        <f t="shared" si="0"/>
        <v>0.18811881188118812</v>
      </c>
      <c r="F21" t="s">
        <v>305</v>
      </c>
      <c r="G21" t="s">
        <v>3723</v>
      </c>
      <c r="J21" t="s">
        <v>2522</v>
      </c>
    </row>
    <row r="22" spans="2:10" x14ac:dyDescent="0.55000000000000004">
      <c r="B22" t="s">
        <v>3421</v>
      </c>
      <c r="C22" t="s">
        <v>646</v>
      </c>
      <c r="D22" s="4">
        <v>20</v>
      </c>
      <c r="E22" s="2">
        <f t="shared" si="0"/>
        <v>0.19801980198019803</v>
      </c>
      <c r="F22" t="s">
        <v>464</v>
      </c>
      <c r="G22" t="s">
        <v>3725</v>
      </c>
      <c r="H22">
        <v>15</v>
      </c>
      <c r="I22" t="s">
        <v>2121</v>
      </c>
      <c r="J22" t="s">
        <v>2545</v>
      </c>
    </row>
    <row r="23" spans="2:10" x14ac:dyDescent="0.55000000000000004">
      <c r="B23" t="s">
        <v>3421</v>
      </c>
      <c r="C23" t="s">
        <v>646</v>
      </c>
      <c r="D23" s="4">
        <v>21</v>
      </c>
      <c r="E23" s="2">
        <f t="shared" si="0"/>
        <v>0.20792079207920791</v>
      </c>
      <c r="F23" t="s">
        <v>252</v>
      </c>
      <c r="G23" t="s">
        <v>3725</v>
      </c>
      <c r="J23" t="s">
        <v>2517</v>
      </c>
    </row>
    <row r="24" spans="2:10" x14ac:dyDescent="0.55000000000000004">
      <c r="B24" t="s">
        <v>3421</v>
      </c>
      <c r="C24" t="s">
        <v>646</v>
      </c>
      <c r="D24" s="4">
        <v>22</v>
      </c>
      <c r="E24" s="2">
        <f t="shared" si="0"/>
        <v>0.21782178217821782</v>
      </c>
      <c r="F24" t="s">
        <v>274</v>
      </c>
      <c r="G24" t="s">
        <v>3725</v>
      </c>
      <c r="J24" t="s">
        <v>2526</v>
      </c>
    </row>
    <row r="25" spans="2:10" x14ac:dyDescent="0.55000000000000004">
      <c r="B25" t="s">
        <v>3421</v>
      </c>
      <c r="C25" t="s">
        <v>646</v>
      </c>
      <c r="D25" s="4">
        <v>23</v>
      </c>
      <c r="E25" s="2">
        <f t="shared" si="0"/>
        <v>0.22772277227722773</v>
      </c>
      <c r="F25" t="s">
        <v>276</v>
      </c>
      <c r="G25" t="s">
        <v>3725</v>
      </c>
      <c r="J25" t="s">
        <v>2518</v>
      </c>
    </row>
    <row r="26" spans="2:10" x14ac:dyDescent="0.55000000000000004">
      <c r="B26" t="s">
        <v>3421</v>
      </c>
      <c r="C26" t="s">
        <v>646</v>
      </c>
      <c r="D26" s="4">
        <v>24</v>
      </c>
      <c r="E26" s="2">
        <f t="shared" si="0"/>
        <v>0.23762376237623761</v>
      </c>
      <c r="F26" t="s">
        <v>256</v>
      </c>
      <c r="G26" t="s">
        <v>3725</v>
      </c>
      <c r="H26">
        <v>16</v>
      </c>
      <c r="I26" t="s">
        <v>2121</v>
      </c>
      <c r="J26" t="s">
        <v>2508</v>
      </c>
    </row>
    <row r="27" spans="2:10" x14ac:dyDescent="0.55000000000000004">
      <c r="B27" t="s">
        <v>3421</v>
      </c>
      <c r="C27" t="s">
        <v>646</v>
      </c>
      <c r="D27" s="4">
        <v>25</v>
      </c>
      <c r="E27" s="2">
        <f t="shared" si="0"/>
        <v>0.24752475247524752</v>
      </c>
      <c r="F27" t="s">
        <v>510</v>
      </c>
      <c r="G27" t="s">
        <v>3722</v>
      </c>
      <c r="H27">
        <v>17</v>
      </c>
      <c r="I27" t="s">
        <v>2121</v>
      </c>
      <c r="J27" t="s">
        <v>3175</v>
      </c>
    </row>
    <row r="28" spans="2:10" x14ac:dyDescent="0.55000000000000004">
      <c r="B28" t="s">
        <v>3421</v>
      </c>
      <c r="C28" t="s">
        <v>646</v>
      </c>
      <c r="D28" s="4">
        <v>26</v>
      </c>
      <c r="E28" s="2">
        <f t="shared" si="0"/>
        <v>0.25742574257425743</v>
      </c>
      <c r="F28" t="s">
        <v>504</v>
      </c>
      <c r="G28" t="s">
        <v>3721</v>
      </c>
      <c r="H28">
        <v>18</v>
      </c>
      <c r="I28" t="s">
        <v>2124</v>
      </c>
      <c r="J28" t="s">
        <v>2516</v>
      </c>
    </row>
    <row r="29" spans="2:10" x14ac:dyDescent="0.55000000000000004">
      <c r="B29" t="s">
        <v>3421</v>
      </c>
      <c r="C29" t="s">
        <v>646</v>
      </c>
      <c r="D29" s="4">
        <v>27</v>
      </c>
      <c r="E29" s="2">
        <f t="shared" si="0"/>
        <v>0.26732673267326734</v>
      </c>
      <c r="F29" t="s">
        <v>252</v>
      </c>
      <c r="G29" t="s">
        <v>3725</v>
      </c>
      <c r="J29" t="s">
        <v>2530</v>
      </c>
    </row>
    <row r="30" spans="2:10" x14ac:dyDescent="0.55000000000000004">
      <c r="B30" t="s">
        <v>3421</v>
      </c>
      <c r="C30" t="s">
        <v>646</v>
      </c>
      <c r="D30" s="4">
        <v>28</v>
      </c>
      <c r="E30" s="2">
        <f t="shared" si="0"/>
        <v>0.27722772277227725</v>
      </c>
      <c r="F30" t="s">
        <v>348</v>
      </c>
      <c r="G30" t="s">
        <v>3725</v>
      </c>
      <c r="J30" t="s">
        <v>2541</v>
      </c>
    </row>
    <row r="31" spans="2:10" x14ac:dyDescent="0.55000000000000004">
      <c r="B31" t="s">
        <v>3421</v>
      </c>
      <c r="C31" t="s">
        <v>646</v>
      </c>
      <c r="D31" s="4">
        <v>29</v>
      </c>
      <c r="E31" s="2">
        <f t="shared" si="0"/>
        <v>0.28712871287128711</v>
      </c>
      <c r="F31" t="s">
        <v>1236</v>
      </c>
      <c r="G31" t="s">
        <v>3722</v>
      </c>
      <c r="H31">
        <v>19</v>
      </c>
      <c r="I31" t="s">
        <v>2124</v>
      </c>
      <c r="J31" t="s">
        <v>2837</v>
      </c>
    </row>
    <row r="32" spans="2:10" x14ac:dyDescent="0.55000000000000004">
      <c r="B32" t="s">
        <v>3421</v>
      </c>
      <c r="C32" t="s">
        <v>646</v>
      </c>
      <c r="D32" s="4">
        <v>30</v>
      </c>
      <c r="E32" s="2">
        <f t="shared" si="0"/>
        <v>0.29702970297029702</v>
      </c>
      <c r="F32" t="s">
        <v>305</v>
      </c>
      <c r="G32" t="s">
        <v>3723</v>
      </c>
      <c r="J32" t="s">
        <v>2519</v>
      </c>
    </row>
    <row r="33" spans="2:10" x14ac:dyDescent="0.55000000000000004">
      <c r="B33" t="s">
        <v>3421</v>
      </c>
      <c r="C33" t="s">
        <v>646</v>
      </c>
      <c r="D33" s="4">
        <v>31</v>
      </c>
      <c r="E33" s="2">
        <f t="shared" si="0"/>
        <v>0.30693069306930693</v>
      </c>
      <c r="F33" t="s">
        <v>300</v>
      </c>
      <c r="G33" t="s">
        <v>3725</v>
      </c>
      <c r="H33">
        <v>20</v>
      </c>
      <c r="I33" t="s">
        <v>2124</v>
      </c>
      <c r="J33" t="s">
        <v>2836</v>
      </c>
    </row>
    <row r="34" spans="2:10" x14ac:dyDescent="0.55000000000000004">
      <c r="B34" t="s">
        <v>3421</v>
      </c>
      <c r="C34" t="s">
        <v>646</v>
      </c>
      <c r="D34" s="4">
        <v>32</v>
      </c>
      <c r="E34" s="2">
        <f t="shared" si="0"/>
        <v>0.31683168316831684</v>
      </c>
      <c r="F34" t="s">
        <v>264</v>
      </c>
      <c r="G34" t="s">
        <v>3725</v>
      </c>
      <c r="J34" t="s">
        <v>2521</v>
      </c>
    </row>
    <row r="35" spans="2:10" x14ac:dyDescent="0.55000000000000004">
      <c r="B35" t="s">
        <v>3421</v>
      </c>
      <c r="C35" t="s">
        <v>646</v>
      </c>
      <c r="D35" s="4">
        <v>33</v>
      </c>
      <c r="E35" s="2">
        <f t="shared" si="0"/>
        <v>0.32673267326732675</v>
      </c>
      <c r="F35" t="s">
        <v>510</v>
      </c>
      <c r="G35" t="s">
        <v>3722</v>
      </c>
      <c r="J35" t="s">
        <v>2540</v>
      </c>
    </row>
    <row r="36" spans="2:10" x14ac:dyDescent="0.55000000000000004">
      <c r="B36" t="s">
        <v>3421</v>
      </c>
      <c r="C36" t="s">
        <v>646</v>
      </c>
      <c r="D36" s="4">
        <v>34</v>
      </c>
      <c r="E36" s="2">
        <f t="shared" si="0"/>
        <v>0.33663366336633666</v>
      </c>
      <c r="F36" t="s">
        <v>254</v>
      </c>
      <c r="G36" t="s">
        <v>3725</v>
      </c>
      <c r="H36">
        <v>21</v>
      </c>
      <c r="I36" t="s">
        <v>2124</v>
      </c>
      <c r="J36" t="s">
        <v>2842</v>
      </c>
    </row>
    <row r="37" spans="2:10" x14ac:dyDescent="0.55000000000000004">
      <c r="B37" t="s">
        <v>3421</v>
      </c>
      <c r="C37" t="s">
        <v>646</v>
      </c>
      <c r="D37" s="4">
        <v>35</v>
      </c>
      <c r="E37" s="2">
        <f t="shared" si="0"/>
        <v>0.34653465346534651</v>
      </c>
      <c r="F37" t="s">
        <v>291</v>
      </c>
      <c r="G37" t="s">
        <v>3722</v>
      </c>
      <c r="H37">
        <v>22</v>
      </c>
      <c r="I37" t="s">
        <v>2124</v>
      </c>
      <c r="J37" t="s">
        <v>2559</v>
      </c>
    </row>
    <row r="38" spans="2:10" x14ac:dyDescent="0.55000000000000004">
      <c r="B38" t="s">
        <v>3421</v>
      </c>
      <c r="C38" t="s">
        <v>646</v>
      </c>
      <c r="D38" s="4">
        <v>36</v>
      </c>
      <c r="E38" s="2">
        <f t="shared" si="0"/>
        <v>0.35643564356435642</v>
      </c>
      <c r="F38" t="s">
        <v>313</v>
      </c>
      <c r="G38" t="s">
        <v>3725</v>
      </c>
      <c r="H38">
        <v>23</v>
      </c>
      <c r="I38" t="s">
        <v>2124</v>
      </c>
      <c r="J38" t="s">
        <v>3176</v>
      </c>
    </row>
    <row r="39" spans="2:10" x14ac:dyDescent="0.55000000000000004">
      <c r="B39" t="s">
        <v>3421</v>
      </c>
      <c r="C39" t="s">
        <v>646</v>
      </c>
      <c r="D39" s="4">
        <v>37</v>
      </c>
      <c r="E39" s="2">
        <f t="shared" si="0"/>
        <v>0.36633663366336633</v>
      </c>
      <c r="F39" t="s">
        <v>284</v>
      </c>
      <c r="G39" t="s">
        <v>3721</v>
      </c>
      <c r="H39">
        <v>24</v>
      </c>
      <c r="I39" t="s">
        <v>2124</v>
      </c>
      <c r="J39" t="s">
        <v>2839</v>
      </c>
    </row>
    <row r="40" spans="2:10" x14ac:dyDescent="0.55000000000000004">
      <c r="B40" t="s">
        <v>3421</v>
      </c>
      <c r="C40" t="s">
        <v>646</v>
      </c>
      <c r="D40" s="4">
        <v>38</v>
      </c>
      <c r="E40" s="2">
        <f t="shared" si="0"/>
        <v>0.37623762376237624</v>
      </c>
      <c r="F40" t="s">
        <v>258</v>
      </c>
      <c r="G40" t="s">
        <v>3725</v>
      </c>
      <c r="H40">
        <v>25</v>
      </c>
      <c r="I40" t="s">
        <v>3730</v>
      </c>
      <c r="J40" t="s">
        <v>2528</v>
      </c>
    </row>
    <row r="41" spans="2:10" x14ac:dyDescent="0.55000000000000004">
      <c r="B41" t="s">
        <v>3421</v>
      </c>
      <c r="C41" t="s">
        <v>646</v>
      </c>
      <c r="D41" s="4">
        <v>39</v>
      </c>
      <c r="E41" s="2">
        <f t="shared" si="0"/>
        <v>0.38613861386138615</v>
      </c>
      <c r="F41" t="s">
        <v>685</v>
      </c>
      <c r="G41" t="s">
        <v>3725</v>
      </c>
      <c r="H41">
        <v>26</v>
      </c>
      <c r="I41" t="s">
        <v>3731</v>
      </c>
      <c r="J41" t="s">
        <v>2544</v>
      </c>
    </row>
    <row r="42" spans="2:10" x14ac:dyDescent="0.55000000000000004">
      <c r="B42" t="s">
        <v>3421</v>
      </c>
      <c r="C42" t="s">
        <v>646</v>
      </c>
      <c r="D42" s="4">
        <v>40</v>
      </c>
      <c r="E42" s="2">
        <f t="shared" si="0"/>
        <v>0.39603960396039606</v>
      </c>
      <c r="F42" t="s">
        <v>274</v>
      </c>
      <c r="G42" t="s">
        <v>3725</v>
      </c>
      <c r="J42" t="s">
        <v>2538</v>
      </c>
    </row>
    <row r="43" spans="2:10" x14ac:dyDescent="0.55000000000000004">
      <c r="B43" t="s">
        <v>3421</v>
      </c>
      <c r="C43" t="s">
        <v>646</v>
      </c>
      <c r="D43" s="4">
        <v>41</v>
      </c>
      <c r="E43" s="2">
        <f t="shared" si="0"/>
        <v>0.40594059405940597</v>
      </c>
      <c r="F43" t="s">
        <v>453</v>
      </c>
      <c r="G43" t="s">
        <v>3726</v>
      </c>
      <c r="H43">
        <v>27</v>
      </c>
      <c r="I43" t="s">
        <v>3734</v>
      </c>
      <c r="J43" t="s">
        <v>2552</v>
      </c>
    </row>
    <row r="44" spans="2:10" x14ac:dyDescent="0.55000000000000004">
      <c r="B44" t="s">
        <v>3421</v>
      </c>
      <c r="C44" t="s">
        <v>646</v>
      </c>
      <c r="D44" s="4">
        <v>42</v>
      </c>
      <c r="E44" s="2">
        <f t="shared" si="0"/>
        <v>0.41584158415841582</v>
      </c>
      <c r="F44" t="s">
        <v>274</v>
      </c>
      <c r="G44" t="s">
        <v>3725</v>
      </c>
      <c r="J44" t="s">
        <v>2546</v>
      </c>
    </row>
    <row r="45" spans="2:10" x14ac:dyDescent="0.55000000000000004">
      <c r="B45" t="s">
        <v>3421</v>
      </c>
      <c r="C45" t="s">
        <v>646</v>
      </c>
      <c r="D45" s="4">
        <v>43</v>
      </c>
      <c r="E45" s="2">
        <f t="shared" si="0"/>
        <v>0.42574257425742573</v>
      </c>
      <c r="F45" t="s">
        <v>276</v>
      </c>
      <c r="G45" t="s">
        <v>3725</v>
      </c>
      <c r="J45" t="s">
        <v>3422</v>
      </c>
    </row>
    <row r="46" spans="2:10" x14ac:dyDescent="0.55000000000000004">
      <c r="B46" t="s">
        <v>3421</v>
      </c>
      <c r="C46" t="s">
        <v>646</v>
      </c>
      <c r="D46" s="4">
        <v>44</v>
      </c>
      <c r="E46" s="2">
        <f t="shared" si="0"/>
        <v>0.43564356435643564</v>
      </c>
      <c r="F46" t="s">
        <v>256</v>
      </c>
      <c r="G46" t="s">
        <v>3725</v>
      </c>
      <c r="J46" t="s">
        <v>2509</v>
      </c>
    </row>
    <row r="47" spans="2:10" x14ac:dyDescent="0.55000000000000004">
      <c r="B47" t="s">
        <v>3421</v>
      </c>
      <c r="C47" t="s">
        <v>646</v>
      </c>
      <c r="D47" s="4">
        <v>45</v>
      </c>
      <c r="E47" s="2">
        <f t="shared" si="0"/>
        <v>0.44554455445544555</v>
      </c>
      <c r="F47" t="s">
        <v>504</v>
      </c>
      <c r="G47" t="s">
        <v>3721</v>
      </c>
      <c r="J47" t="s">
        <v>2543</v>
      </c>
    </row>
    <row r="48" spans="2:10" x14ac:dyDescent="0.55000000000000004">
      <c r="B48" t="s">
        <v>3421</v>
      </c>
      <c r="C48" t="s">
        <v>646</v>
      </c>
      <c r="D48" s="4">
        <v>46</v>
      </c>
      <c r="E48" s="2">
        <f t="shared" si="0"/>
        <v>0.45544554455445546</v>
      </c>
      <c r="F48" t="s">
        <v>254</v>
      </c>
      <c r="G48" t="s">
        <v>3725</v>
      </c>
      <c r="J48" t="s">
        <v>2566</v>
      </c>
    </row>
    <row r="49" spans="2:10" x14ac:dyDescent="0.55000000000000004">
      <c r="B49" t="s">
        <v>3421</v>
      </c>
      <c r="C49" t="s">
        <v>646</v>
      </c>
      <c r="D49" s="4">
        <v>47</v>
      </c>
      <c r="E49" s="2">
        <f t="shared" si="0"/>
        <v>0.46534653465346537</v>
      </c>
      <c r="F49" t="s">
        <v>274</v>
      </c>
      <c r="G49" t="s">
        <v>3725</v>
      </c>
      <c r="J49" t="s">
        <v>3185</v>
      </c>
    </row>
    <row r="50" spans="2:10" x14ac:dyDescent="0.55000000000000004">
      <c r="B50" t="s">
        <v>3421</v>
      </c>
      <c r="C50" t="s">
        <v>646</v>
      </c>
      <c r="D50" s="4">
        <v>48</v>
      </c>
      <c r="E50" s="2">
        <f t="shared" si="0"/>
        <v>0.47524752475247523</v>
      </c>
      <c r="F50" t="s">
        <v>418</v>
      </c>
      <c r="G50" t="s">
        <v>3721</v>
      </c>
      <c r="J50" t="s">
        <v>2529</v>
      </c>
    </row>
    <row r="51" spans="2:10" x14ac:dyDescent="0.55000000000000004">
      <c r="B51" t="s">
        <v>3421</v>
      </c>
      <c r="C51" t="s">
        <v>646</v>
      </c>
      <c r="D51" s="4">
        <v>49</v>
      </c>
      <c r="E51" s="2">
        <f t="shared" si="0"/>
        <v>0.48514851485148514</v>
      </c>
      <c r="F51" t="s">
        <v>418</v>
      </c>
      <c r="G51" t="s">
        <v>3721</v>
      </c>
      <c r="J51" t="s">
        <v>2551</v>
      </c>
    </row>
    <row r="52" spans="2:10" x14ac:dyDescent="0.55000000000000004">
      <c r="B52" t="s">
        <v>3421</v>
      </c>
      <c r="C52" t="s">
        <v>646</v>
      </c>
      <c r="D52" s="4">
        <v>50</v>
      </c>
      <c r="E52" s="2">
        <f t="shared" si="0"/>
        <v>0.49504950495049505</v>
      </c>
      <c r="F52" t="s">
        <v>254</v>
      </c>
      <c r="G52" t="s">
        <v>3725</v>
      </c>
      <c r="J52" t="s">
        <v>3423</v>
      </c>
    </row>
    <row r="53" spans="2:10" x14ac:dyDescent="0.55000000000000004">
      <c r="B53" t="s">
        <v>3421</v>
      </c>
      <c r="C53" t="s">
        <v>646</v>
      </c>
      <c r="D53" s="4">
        <v>51</v>
      </c>
      <c r="E53" s="2">
        <f t="shared" si="0"/>
        <v>0.50495049504950495</v>
      </c>
      <c r="F53" t="s">
        <v>418</v>
      </c>
      <c r="G53" t="s">
        <v>3721</v>
      </c>
      <c r="J53" t="s">
        <v>2556</v>
      </c>
    </row>
    <row r="54" spans="2:10" x14ac:dyDescent="0.55000000000000004">
      <c r="B54" t="s">
        <v>3421</v>
      </c>
      <c r="C54" t="s">
        <v>646</v>
      </c>
      <c r="D54" s="4">
        <v>52</v>
      </c>
      <c r="E54" s="2">
        <f t="shared" si="0"/>
        <v>0.51485148514851486</v>
      </c>
      <c r="F54" t="s">
        <v>269</v>
      </c>
      <c r="G54" t="s">
        <v>3725</v>
      </c>
      <c r="H54">
        <v>28</v>
      </c>
      <c r="I54" t="s">
        <v>2122</v>
      </c>
      <c r="J54" t="s">
        <v>2533</v>
      </c>
    </row>
    <row r="55" spans="2:10" x14ac:dyDescent="0.55000000000000004">
      <c r="B55" t="s">
        <v>3421</v>
      </c>
      <c r="C55" t="s">
        <v>646</v>
      </c>
      <c r="D55" s="4">
        <v>53</v>
      </c>
      <c r="E55" s="2">
        <f t="shared" si="0"/>
        <v>0.52475247524752477</v>
      </c>
      <c r="F55" t="s">
        <v>262</v>
      </c>
      <c r="G55" t="s">
        <v>3723</v>
      </c>
      <c r="H55">
        <v>29</v>
      </c>
      <c r="I55" t="s">
        <v>3740</v>
      </c>
      <c r="J55" t="s">
        <v>3191</v>
      </c>
    </row>
    <row r="56" spans="2:10" x14ac:dyDescent="0.55000000000000004">
      <c r="B56" t="s">
        <v>3421</v>
      </c>
      <c r="C56" t="s">
        <v>646</v>
      </c>
      <c r="D56" s="4">
        <v>54</v>
      </c>
      <c r="E56" s="2">
        <f t="shared" si="0"/>
        <v>0.53465346534653468</v>
      </c>
      <c r="F56" t="s">
        <v>278</v>
      </c>
      <c r="G56" t="s">
        <v>3722</v>
      </c>
      <c r="H56">
        <v>30</v>
      </c>
      <c r="I56" t="s">
        <v>3732</v>
      </c>
      <c r="J56" t="s">
        <v>2841</v>
      </c>
    </row>
    <row r="57" spans="2:10" x14ac:dyDescent="0.55000000000000004">
      <c r="B57" t="s">
        <v>3421</v>
      </c>
      <c r="C57" t="s">
        <v>646</v>
      </c>
      <c r="D57" s="4">
        <v>55</v>
      </c>
      <c r="E57" s="2">
        <f t="shared" si="0"/>
        <v>0.54455445544554459</v>
      </c>
      <c r="F57" t="s">
        <v>313</v>
      </c>
      <c r="G57" t="s">
        <v>3725</v>
      </c>
      <c r="J57" t="s">
        <v>2838</v>
      </c>
    </row>
    <row r="58" spans="2:10" x14ac:dyDescent="0.55000000000000004">
      <c r="B58" t="s">
        <v>3421</v>
      </c>
      <c r="C58" t="s">
        <v>646</v>
      </c>
      <c r="D58" s="4">
        <v>56</v>
      </c>
      <c r="E58" s="2">
        <f t="shared" si="0"/>
        <v>0.5544554455445545</v>
      </c>
      <c r="F58" t="s">
        <v>300</v>
      </c>
      <c r="G58" t="s">
        <v>3725</v>
      </c>
      <c r="J58" t="s">
        <v>2554</v>
      </c>
    </row>
    <row r="59" spans="2:10" x14ac:dyDescent="0.55000000000000004">
      <c r="B59" t="s">
        <v>3421</v>
      </c>
      <c r="C59" t="s">
        <v>646</v>
      </c>
      <c r="D59" s="4">
        <v>57</v>
      </c>
      <c r="E59" s="2">
        <f t="shared" si="0"/>
        <v>0.5643564356435643</v>
      </c>
      <c r="F59" t="s">
        <v>280</v>
      </c>
      <c r="G59" t="s">
        <v>3726</v>
      </c>
      <c r="H59">
        <v>31</v>
      </c>
      <c r="I59" t="s">
        <v>3735</v>
      </c>
      <c r="J59" t="s">
        <v>2549</v>
      </c>
    </row>
    <row r="60" spans="2:10" x14ac:dyDescent="0.55000000000000004">
      <c r="B60" t="s">
        <v>3421</v>
      </c>
      <c r="C60" t="s">
        <v>646</v>
      </c>
      <c r="D60" s="4">
        <v>58</v>
      </c>
      <c r="E60" s="2">
        <f t="shared" si="0"/>
        <v>0.57425742574257421</v>
      </c>
      <c r="F60" t="s">
        <v>394</v>
      </c>
      <c r="G60" t="s">
        <v>3725</v>
      </c>
      <c r="H60">
        <v>32</v>
      </c>
      <c r="I60" t="s">
        <v>2122</v>
      </c>
      <c r="J60" t="s">
        <v>2539</v>
      </c>
    </row>
    <row r="61" spans="2:10" x14ac:dyDescent="0.55000000000000004">
      <c r="B61" t="s">
        <v>3421</v>
      </c>
      <c r="C61" t="s">
        <v>646</v>
      </c>
      <c r="D61" s="4">
        <v>59</v>
      </c>
      <c r="E61" s="2">
        <f t="shared" si="0"/>
        <v>0.58415841584158412</v>
      </c>
      <c r="F61" t="s">
        <v>280</v>
      </c>
      <c r="G61" t="s">
        <v>3726</v>
      </c>
      <c r="J61" t="s">
        <v>2560</v>
      </c>
    </row>
    <row r="62" spans="2:10" x14ac:dyDescent="0.55000000000000004">
      <c r="B62" t="s">
        <v>3421</v>
      </c>
      <c r="C62" t="s">
        <v>646</v>
      </c>
      <c r="D62" s="4">
        <v>60</v>
      </c>
      <c r="E62" s="2">
        <f t="shared" si="0"/>
        <v>0.59405940594059403</v>
      </c>
      <c r="F62" t="s">
        <v>300</v>
      </c>
      <c r="G62" t="s">
        <v>3725</v>
      </c>
      <c r="J62" t="s">
        <v>3174</v>
      </c>
    </row>
    <row r="63" spans="2:10" x14ac:dyDescent="0.55000000000000004">
      <c r="B63" t="s">
        <v>3421</v>
      </c>
      <c r="C63" t="s">
        <v>646</v>
      </c>
      <c r="D63" s="4">
        <v>61</v>
      </c>
      <c r="E63" s="2">
        <f t="shared" si="0"/>
        <v>0.60396039603960394</v>
      </c>
      <c r="F63" t="s">
        <v>484</v>
      </c>
      <c r="G63" t="s">
        <v>3725</v>
      </c>
      <c r="H63">
        <v>33</v>
      </c>
      <c r="I63" t="s">
        <v>2122</v>
      </c>
      <c r="J63" t="s">
        <v>2567</v>
      </c>
    </row>
    <row r="64" spans="2:10" x14ac:dyDescent="0.55000000000000004">
      <c r="B64" t="s">
        <v>3421</v>
      </c>
      <c r="C64" t="s">
        <v>646</v>
      </c>
      <c r="D64" s="4">
        <v>62</v>
      </c>
      <c r="E64" s="2">
        <f t="shared" si="0"/>
        <v>0.61386138613861385</v>
      </c>
      <c r="F64" t="s">
        <v>300</v>
      </c>
      <c r="G64" t="s">
        <v>3725</v>
      </c>
      <c r="J64" t="s">
        <v>3424</v>
      </c>
    </row>
    <row r="65" spans="2:10" x14ac:dyDescent="0.55000000000000004">
      <c r="B65" t="s">
        <v>3421</v>
      </c>
      <c r="C65" t="s">
        <v>646</v>
      </c>
      <c r="D65" s="4">
        <v>63</v>
      </c>
      <c r="E65" s="2">
        <f t="shared" si="0"/>
        <v>0.62376237623762376</v>
      </c>
      <c r="F65" t="s">
        <v>410</v>
      </c>
      <c r="G65" t="s">
        <v>3725</v>
      </c>
      <c r="H65">
        <v>34</v>
      </c>
      <c r="J65" t="s">
        <v>2532</v>
      </c>
    </row>
    <row r="66" spans="2:10" x14ac:dyDescent="0.55000000000000004">
      <c r="B66" t="s">
        <v>3421</v>
      </c>
      <c r="C66" t="s">
        <v>646</v>
      </c>
      <c r="D66" s="4">
        <v>64</v>
      </c>
      <c r="E66" s="2">
        <f t="shared" si="0"/>
        <v>0.63366336633663367</v>
      </c>
      <c r="F66" t="s">
        <v>305</v>
      </c>
      <c r="G66" t="s">
        <v>3723</v>
      </c>
      <c r="J66" t="s">
        <v>2550</v>
      </c>
    </row>
    <row r="67" spans="2:10" x14ac:dyDescent="0.55000000000000004">
      <c r="B67" t="s">
        <v>3421</v>
      </c>
      <c r="C67" t="s">
        <v>646</v>
      </c>
      <c r="D67" s="4">
        <v>65</v>
      </c>
      <c r="E67" s="2">
        <f t="shared" si="0"/>
        <v>0.64356435643564358</v>
      </c>
      <c r="F67" t="s">
        <v>278</v>
      </c>
      <c r="G67" t="s">
        <v>3722</v>
      </c>
      <c r="J67" t="s">
        <v>3198</v>
      </c>
    </row>
    <row r="68" spans="2:10" x14ac:dyDescent="0.55000000000000004">
      <c r="B68" t="s">
        <v>3421</v>
      </c>
      <c r="C68" t="s">
        <v>646</v>
      </c>
      <c r="D68" s="4">
        <v>66</v>
      </c>
      <c r="E68" s="2">
        <f t="shared" ref="E68:E103" si="1">D68/101</f>
        <v>0.65346534653465349</v>
      </c>
      <c r="F68" t="s">
        <v>274</v>
      </c>
      <c r="G68" t="s">
        <v>3725</v>
      </c>
      <c r="J68" t="s">
        <v>3425</v>
      </c>
    </row>
    <row r="69" spans="2:10" x14ac:dyDescent="0.55000000000000004">
      <c r="B69" t="s">
        <v>3421</v>
      </c>
      <c r="C69" t="s">
        <v>646</v>
      </c>
      <c r="D69" s="4">
        <v>67</v>
      </c>
      <c r="E69" s="2">
        <f t="shared" si="1"/>
        <v>0.6633663366336634</v>
      </c>
      <c r="F69" t="s">
        <v>278</v>
      </c>
      <c r="G69" t="s">
        <v>3722</v>
      </c>
      <c r="J69" t="s">
        <v>3426</v>
      </c>
    </row>
    <row r="70" spans="2:10" x14ac:dyDescent="0.55000000000000004">
      <c r="B70" t="s">
        <v>3421</v>
      </c>
      <c r="C70" t="s">
        <v>646</v>
      </c>
      <c r="D70" s="4">
        <v>68</v>
      </c>
      <c r="E70" s="2">
        <f t="shared" si="1"/>
        <v>0.67326732673267331</v>
      </c>
      <c r="F70" t="s">
        <v>612</v>
      </c>
      <c r="G70" t="s">
        <v>3721</v>
      </c>
      <c r="H70">
        <v>35</v>
      </c>
      <c r="I70" t="s">
        <v>3733</v>
      </c>
      <c r="J70" t="s">
        <v>2563</v>
      </c>
    </row>
    <row r="71" spans="2:10" x14ac:dyDescent="0.55000000000000004">
      <c r="B71" t="s">
        <v>3421</v>
      </c>
      <c r="C71" t="s">
        <v>646</v>
      </c>
      <c r="D71" s="4">
        <v>69</v>
      </c>
      <c r="E71" s="2">
        <f t="shared" si="1"/>
        <v>0.68316831683168322</v>
      </c>
      <c r="F71" t="s">
        <v>264</v>
      </c>
      <c r="G71" t="s">
        <v>3725</v>
      </c>
      <c r="J71" t="s">
        <v>3186</v>
      </c>
    </row>
    <row r="72" spans="2:10" x14ac:dyDescent="0.55000000000000004">
      <c r="B72" t="s">
        <v>3421</v>
      </c>
      <c r="C72" t="s">
        <v>646</v>
      </c>
      <c r="D72" s="4">
        <v>70</v>
      </c>
      <c r="E72" s="2">
        <f t="shared" si="1"/>
        <v>0.69306930693069302</v>
      </c>
      <c r="F72" t="s">
        <v>300</v>
      </c>
      <c r="G72" t="s">
        <v>3725</v>
      </c>
      <c r="J72" t="s">
        <v>3180</v>
      </c>
    </row>
    <row r="73" spans="2:10" x14ac:dyDescent="0.55000000000000004">
      <c r="B73" t="s">
        <v>3421</v>
      </c>
      <c r="C73" t="s">
        <v>646</v>
      </c>
      <c r="D73" s="4">
        <v>71</v>
      </c>
      <c r="E73" s="2">
        <f t="shared" si="1"/>
        <v>0.70297029702970293</v>
      </c>
      <c r="F73" t="s">
        <v>315</v>
      </c>
      <c r="G73" t="s">
        <v>3725</v>
      </c>
      <c r="J73" t="s">
        <v>3427</v>
      </c>
    </row>
    <row r="74" spans="2:10" x14ac:dyDescent="0.55000000000000004">
      <c r="B74" t="s">
        <v>3421</v>
      </c>
      <c r="C74" t="s">
        <v>646</v>
      </c>
      <c r="D74" s="4">
        <v>72</v>
      </c>
      <c r="E74" s="2">
        <f t="shared" si="1"/>
        <v>0.71287128712871284</v>
      </c>
      <c r="F74" t="s">
        <v>254</v>
      </c>
      <c r="G74" t="s">
        <v>3725</v>
      </c>
      <c r="J74" t="s">
        <v>3428</v>
      </c>
    </row>
    <row r="75" spans="2:10" x14ac:dyDescent="0.55000000000000004">
      <c r="B75" s="5" t="s">
        <v>3421</v>
      </c>
      <c r="C75" s="5" t="s">
        <v>646</v>
      </c>
      <c r="D75" s="7">
        <v>73</v>
      </c>
      <c r="E75" s="6">
        <f t="shared" si="1"/>
        <v>0.72277227722772275</v>
      </c>
      <c r="F75" s="5" t="s">
        <v>545</v>
      </c>
      <c r="G75" s="5" t="s">
        <v>3726</v>
      </c>
      <c r="H75" s="5">
        <v>36</v>
      </c>
      <c r="I75" s="5" t="s">
        <v>3736</v>
      </c>
      <c r="J75" s="5" t="s">
        <v>2558</v>
      </c>
    </row>
    <row r="76" spans="2:10" x14ac:dyDescent="0.55000000000000004">
      <c r="B76" t="s">
        <v>3421</v>
      </c>
      <c r="C76" t="s">
        <v>646</v>
      </c>
      <c r="D76" s="4">
        <v>74</v>
      </c>
      <c r="E76" s="2">
        <f t="shared" si="1"/>
        <v>0.73267326732673266</v>
      </c>
      <c r="F76" t="s">
        <v>1338</v>
      </c>
      <c r="G76" t="s">
        <v>3722</v>
      </c>
      <c r="H76">
        <v>37</v>
      </c>
      <c r="I76" t="s">
        <v>3738</v>
      </c>
      <c r="J76" t="s">
        <v>2562</v>
      </c>
    </row>
    <row r="77" spans="2:10" x14ac:dyDescent="0.55000000000000004">
      <c r="B77" t="s">
        <v>3421</v>
      </c>
      <c r="C77" t="s">
        <v>646</v>
      </c>
      <c r="D77" s="4">
        <v>75</v>
      </c>
      <c r="E77" s="2">
        <f t="shared" si="1"/>
        <v>0.74257425742574257</v>
      </c>
      <c r="F77" t="s">
        <v>422</v>
      </c>
      <c r="G77" t="s">
        <v>3725</v>
      </c>
      <c r="H77">
        <v>38</v>
      </c>
      <c r="J77" t="s">
        <v>3183</v>
      </c>
    </row>
    <row r="78" spans="2:10" x14ac:dyDescent="0.55000000000000004">
      <c r="B78" s="11" t="s">
        <v>3421</v>
      </c>
      <c r="C78" s="11" t="s">
        <v>646</v>
      </c>
      <c r="D78" s="13">
        <v>76</v>
      </c>
      <c r="E78" s="12">
        <f t="shared" si="1"/>
        <v>0.75247524752475248</v>
      </c>
      <c r="F78" s="11" t="s">
        <v>310</v>
      </c>
      <c r="G78" s="11" t="s">
        <v>3726</v>
      </c>
      <c r="H78" s="8">
        <v>39</v>
      </c>
      <c r="I78" s="8"/>
      <c r="J78" s="8" t="s">
        <v>2564</v>
      </c>
    </row>
    <row r="79" spans="2:10" x14ac:dyDescent="0.55000000000000004">
      <c r="B79" t="s">
        <v>3421</v>
      </c>
      <c r="C79" t="s">
        <v>646</v>
      </c>
      <c r="D79" s="4">
        <v>77</v>
      </c>
      <c r="E79" s="2">
        <f t="shared" si="1"/>
        <v>0.76237623762376239</v>
      </c>
      <c r="F79" t="s">
        <v>580</v>
      </c>
      <c r="G79" t="s">
        <v>3722</v>
      </c>
      <c r="H79">
        <v>40</v>
      </c>
      <c r="J79" t="s">
        <v>2573</v>
      </c>
    </row>
    <row r="80" spans="2:10" x14ac:dyDescent="0.55000000000000004">
      <c r="B80" t="s">
        <v>3421</v>
      </c>
      <c r="C80" t="s">
        <v>646</v>
      </c>
      <c r="D80" s="4">
        <v>78</v>
      </c>
      <c r="E80" s="3">
        <f t="shared" si="1"/>
        <v>0.7722772277227723</v>
      </c>
      <c r="F80" t="s">
        <v>488</v>
      </c>
      <c r="G80" t="s">
        <v>3722</v>
      </c>
      <c r="H80">
        <v>41</v>
      </c>
      <c r="J80" t="s">
        <v>3429</v>
      </c>
    </row>
    <row r="81" spans="2:10" x14ac:dyDescent="0.55000000000000004">
      <c r="B81" t="s">
        <v>3421</v>
      </c>
      <c r="C81" t="s">
        <v>646</v>
      </c>
      <c r="D81" s="4">
        <v>79</v>
      </c>
      <c r="E81" s="2">
        <f t="shared" si="1"/>
        <v>0.78217821782178221</v>
      </c>
      <c r="F81" t="s">
        <v>442</v>
      </c>
      <c r="G81" t="s">
        <v>3727</v>
      </c>
      <c r="H81">
        <v>42</v>
      </c>
      <c r="I81" t="s">
        <v>3739</v>
      </c>
      <c r="J81" t="s">
        <v>3192</v>
      </c>
    </row>
    <row r="82" spans="2:10" x14ac:dyDescent="0.55000000000000004">
      <c r="B82" t="s">
        <v>3421</v>
      </c>
      <c r="C82" t="s">
        <v>646</v>
      </c>
      <c r="D82" s="4">
        <v>80</v>
      </c>
      <c r="E82" s="2">
        <f t="shared" si="1"/>
        <v>0.79207920792079212</v>
      </c>
      <c r="F82" t="s">
        <v>269</v>
      </c>
      <c r="G82" t="s">
        <v>3725</v>
      </c>
      <c r="J82" t="s">
        <v>3177</v>
      </c>
    </row>
    <row r="83" spans="2:10" x14ac:dyDescent="0.55000000000000004">
      <c r="B83" t="s">
        <v>3421</v>
      </c>
      <c r="C83" t="s">
        <v>646</v>
      </c>
      <c r="D83" s="4">
        <v>81</v>
      </c>
      <c r="E83" s="2">
        <f t="shared" si="1"/>
        <v>0.80198019801980203</v>
      </c>
      <c r="F83" t="s">
        <v>510</v>
      </c>
      <c r="G83" t="s">
        <v>3722</v>
      </c>
      <c r="J83" t="s">
        <v>3430</v>
      </c>
    </row>
    <row r="84" spans="2:10" x14ac:dyDescent="0.55000000000000004">
      <c r="B84" t="s">
        <v>3421</v>
      </c>
      <c r="C84" t="s">
        <v>646</v>
      </c>
      <c r="D84" s="4">
        <v>82</v>
      </c>
      <c r="E84" s="2">
        <f t="shared" si="1"/>
        <v>0.81188118811881194</v>
      </c>
      <c r="F84" t="s">
        <v>300</v>
      </c>
      <c r="G84" t="s">
        <v>3725</v>
      </c>
      <c r="J84" t="s">
        <v>3431</v>
      </c>
    </row>
    <row r="85" spans="2:10" x14ac:dyDescent="0.55000000000000004">
      <c r="B85" t="s">
        <v>3421</v>
      </c>
      <c r="C85" t="s">
        <v>646</v>
      </c>
      <c r="D85" s="4">
        <v>83</v>
      </c>
      <c r="E85" s="2">
        <f t="shared" si="1"/>
        <v>0.82178217821782173</v>
      </c>
      <c r="F85" t="s">
        <v>488</v>
      </c>
      <c r="G85" t="s">
        <v>3722</v>
      </c>
      <c r="J85" t="s">
        <v>2568</v>
      </c>
    </row>
    <row r="86" spans="2:10" x14ac:dyDescent="0.55000000000000004">
      <c r="B86" t="s">
        <v>3421</v>
      </c>
      <c r="C86" t="s">
        <v>646</v>
      </c>
      <c r="D86" s="4">
        <v>84</v>
      </c>
      <c r="E86" s="2">
        <f t="shared" si="1"/>
        <v>0.83168316831683164</v>
      </c>
      <c r="F86" t="s">
        <v>313</v>
      </c>
      <c r="G86" t="s">
        <v>3725</v>
      </c>
      <c r="J86" t="s">
        <v>3432</v>
      </c>
    </row>
    <row r="87" spans="2:10" x14ac:dyDescent="0.55000000000000004">
      <c r="B87" t="s">
        <v>3421</v>
      </c>
      <c r="C87" t="s">
        <v>646</v>
      </c>
      <c r="D87" s="4">
        <v>85</v>
      </c>
      <c r="E87" s="2">
        <f t="shared" si="1"/>
        <v>0.84158415841584155</v>
      </c>
      <c r="F87" t="s">
        <v>300</v>
      </c>
      <c r="G87" t="s">
        <v>3725</v>
      </c>
      <c r="J87" t="s">
        <v>3433</v>
      </c>
    </row>
    <row r="88" spans="2:10" x14ac:dyDescent="0.55000000000000004">
      <c r="B88" t="s">
        <v>3421</v>
      </c>
      <c r="C88" t="s">
        <v>646</v>
      </c>
      <c r="D88" s="4">
        <v>86</v>
      </c>
      <c r="E88" s="2">
        <f t="shared" si="1"/>
        <v>0.85148514851485146</v>
      </c>
      <c r="F88" t="s">
        <v>474</v>
      </c>
      <c r="G88" t="s">
        <v>3725</v>
      </c>
      <c r="J88" t="s">
        <v>3182</v>
      </c>
    </row>
    <row r="89" spans="2:10" x14ac:dyDescent="0.55000000000000004">
      <c r="B89" t="s">
        <v>3421</v>
      </c>
      <c r="C89" t="s">
        <v>646</v>
      </c>
      <c r="D89" s="4">
        <v>87</v>
      </c>
      <c r="E89" s="2">
        <f t="shared" si="1"/>
        <v>0.86138613861386137</v>
      </c>
      <c r="F89" t="s">
        <v>422</v>
      </c>
      <c r="G89" t="s">
        <v>3725</v>
      </c>
      <c r="J89" t="s">
        <v>2846</v>
      </c>
    </row>
    <row r="90" spans="2:10" x14ac:dyDescent="0.55000000000000004">
      <c r="B90" t="s">
        <v>3421</v>
      </c>
      <c r="C90" t="s">
        <v>646</v>
      </c>
      <c r="D90" s="4">
        <v>88</v>
      </c>
      <c r="E90" s="2">
        <f t="shared" si="1"/>
        <v>0.87128712871287128</v>
      </c>
      <c r="F90" t="s">
        <v>510</v>
      </c>
      <c r="G90" t="s">
        <v>3722</v>
      </c>
      <c r="J90" t="s">
        <v>3434</v>
      </c>
    </row>
    <row r="91" spans="2:10" x14ac:dyDescent="0.55000000000000004">
      <c r="B91" t="s">
        <v>3421</v>
      </c>
      <c r="C91" t="s">
        <v>646</v>
      </c>
      <c r="D91" s="4">
        <v>89</v>
      </c>
      <c r="E91" s="2">
        <f t="shared" si="1"/>
        <v>0.88118811881188119</v>
      </c>
      <c r="F91" t="s">
        <v>330</v>
      </c>
      <c r="G91" t="s">
        <v>3725</v>
      </c>
      <c r="H91">
        <v>43</v>
      </c>
      <c r="J91" t="s">
        <v>3435</v>
      </c>
    </row>
    <row r="92" spans="2:10" x14ac:dyDescent="0.55000000000000004">
      <c r="B92" s="8" t="s">
        <v>3421</v>
      </c>
      <c r="C92" s="8" t="s">
        <v>646</v>
      </c>
      <c r="D92" s="10">
        <v>90</v>
      </c>
      <c r="E92" s="9">
        <f t="shared" si="1"/>
        <v>0.8910891089108911</v>
      </c>
      <c r="F92" s="8" t="s">
        <v>310</v>
      </c>
      <c r="G92" s="8" t="s">
        <v>3726</v>
      </c>
      <c r="H92" s="8"/>
      <c r="I92" s="8"/>
      <c r="J92" s="8" t="s">
        <v>2578</v>
      </c>
    </row>
    <row r="93" spans="2:10" x14ac:dyDescent="0.55000000000000004">
      <c r="B93" t="s">
        <v>3421</v>
      </c>
      <c r="C93" t="s">
        <v>646</v>
      </c>
      <c r="D93" s="4">
        <v>91</v>
      </c>
      <c r="E93" s="2">
        <f t="shared" si="1"/>
        <v>0.90099009900990101</v>
      </c>
      <c r="F93" t="s">
        <v>1339</v>
      </c>
      <c r="G93" t="s">
        <v>3723</v>
      </c>
      <c r="H93">
        <v>44</v>
      </c>
      <c r="I93" t="s">
        <v>3753</v>
      </c>
      <c r="J93" t="s">
        <v>2571</v>
      </c>
    </row>
    <row r="94" spans="2:10" x14ac:dyDescent="0.55000000000000004">
      <c r="B94" t="s">
        <v>3421</v>
      </c>
      <c r="C94" t="s">
        <v>646</v>
      </c>
      <c r="D94" s="4">
        <v>92</v>
      </c>
      <c r="E94" s="2">
        <f t="shared" si="1"/>
        <v>0.91089108910891092</v>
      </c>
      <c r="F94" t="s">
        <v>330</v>
      </c>
      <c r="G94" t="s">
        <v>3725</v>
      </c>
      <c r="J94" t="s">
        <v>3196</v>
      </c>
    </row>
    <row r="95" spans="2:10" x14ac:dyDescent="0.55000000000000004">
      <c r="B95" s="8" t="s">
        <v>3421</v>
      </c>
      <c r="C95" s="8" t="s">
        <v>646</v>
      </c>
      <c r="D95" s="10">
        <v>93</v>
      </c>
      <c r="E95" s="9">
        <f t="shared" si="1"/>
        <v>0.92079207920792083</v>
      </c>
      <c r="F95" s="8" t="s">
        <v>310</v>
      </c>
      <c r="G95" s="8" t="s">
        <v>3726</v>
      </c>
      <c r="H95" s="8"/>
      <c r="I95" s="8"/>
      <c r="J95" s="8" t="s">
        <v>2574</v>
      </c>
    </row>
    <row r="96" spans="2:10" x14ac:dyDescent="0.55000000000000004">
      <c r="B96" s="8" t="s">
        <v>3421</v>
      </c>
      <c r="C96" s="8" t="s">
        <v>646</v>
      </c>
      <c r="D96" s="10">
        <v>94</v>
      </c>
      <c r="E96" s="9">
        <f t="shared" si="1"/>
        <v>0.93069306930693074</v>
      </c>
      <c r="F96" s="8" t="s">
        <v>310</v>
      </c>
      <c r="G96" s="8" t="s">
        <v>3726</v>
      </c>
      <c r="H96" s="8"/>
      <c r="I96" s="8"/>
      <c r="J96" s="8" t="s">
        <v>2579</v>
      </c>
    </row>
    <row r="97" spans="2:10" x14ac:dyDescent="0.55000000000000004">
      <c r="B97" s="8" t="s">
        <v>3421</v>
      </c>
      <c r="C97" s="8" t="s">
        <v>646</v>
      </c>
      <c r="D97" s="10">
        <v>95</v>
      </c>
      <c r="E97" s="9">
        <f t="shared" si="1"/>
        <v>0.94059405940594054</v>
      </c>
      <c r="F97" s="8" t="s">
        <v>310</v>
      </c>
      <c r="G97" s="8" t="s">
        <v>3726</v>
      </c>
      <c r="H97" s="8"/>
      <c r="I97" s="8"/>
      <c r="J97" s="8" t="s">
        <v>2577</v>
      </c>
    </row>
    <row r="98" spans="2:10" x14ac:dyDescent="0.55000000000000004">
      <c r="B98" t="s">
        <v>3421</v>
      </c>
      <c r="C98" t="s">
        <v>646</v>
      </c>
      <c r="D98" s="4">
        <v>96</v>
      </c>
      <c r="E98" s="2">
        <f t="shared" si="1"/>
        <v>0.95049504950495045</v>
      </c>
      <c r="F98" t="s">
        <v>418</v>
      </c>
      <c r="G98" t="s">
        <v>3721</v>
      </c>
      <c r="J98" t="s">
        <v>3436</v>
      </c>
    </row>
    <row r="99" spans="2:10" x14ac:dyDescent="0.55000000000000004">
      <c r="B99" t="s">
        <v>3421</v>
      </c>
      <c r="C99" t="s">
        <v>646</v>
      </c>
      <c r="D99" s="4">
        <v>97</v>
      </c>
      <c r="E99" s="2">
        <f t="shared" si="1"/>
        <v>0.96039603960396036</v>
      </c>
      <c r="F99" t="s">
        <v>537</v>
      </c>
      <c r="G99" t="s">
        <v>3721</v>
      </c>
      <c r="H99">
        <v>45</v>
      </c>
      <c r="I99" t="s">
        <v>3737</v>
      </c>
      <c r="J99" t="s">
        <v>3437</v>
      </c>
    </row>
    <row r="100" spans="2:10" x14ac:dyDescent="0.55000000000000004">
      <c r="B100" t="s">
        <v>3421</v>
      </c>
      <c r="C100" t="s">
        <v>646</v>
      </c>
      <c r="D100" s="4">
        <v>98</v>
      </c>
      <c r="E100" s="2">
        <f t="shared" si="1"/>
        <v>0.97029702970297027</v>
      </c>
      <c r="F100" t="s">
        <v>510</v>
      </c>
      <c r="G100" t="s">
        <v>3722</v>
      </c>
      <c r="J100" t="s">
        <v>3438</v>
      </c>
    </row>
    <row r="101" spans="2:10" x14ac:dyDescent="0.55000000000000004">
      <c r="B101" t="s">
        <v>3421</v>
      </c>
      <c r="C101" t="s">
        <v>646</v>
      </c>
      <c r="D101" s="4">
        <v>99</v>
      </c>
      <c r="E101" s="2">
        <f t="shared" si="1"/>
        <v>0.98019801980198018</v>
      </c>
      <c r="F101" t="s">
        <v>510</v>
      </c>
      <c r="G101" t="s">
        <v>3722</v>
      </c>
      <c r="J101" t="s">
        <v>3439</v>
      </c>
    </row>
    <row r="102" spans="2:10" x14ac:dyDescent="0.55000000000000004">
      <c r="B102" t="s">
        <v>3421</v>
      </c>
      <c r="C102" t="s">
        <v>646</v>
      </c>
      <c r="D102" s="4">
        <v>100</v>
      </c>
      <c r="E102" s="2">
        <f t="shared" si="1"/>
        <v>0.99009900990099009</v>
      </c>
      <c r="F102" t="s">
        <v>418</v>
      </c>
      <c r="G102" t="s">
        <v>3721</v>
      </c>
      <c r="J102" t="s">
        <v>2583</v>
      </c>
    </row>
    <row r="103" spans="2:10" x14ac:dyDescent="0.55000000000000004">
      <c r="B103" t="s">
        <v>3421</v>
      </c>
      <c r="C103" t="s">
        <v>646</v>
      </c>
      <c r="D103" s="4">
        <v>101</v>
      </c>
      <c r="E103" s="2">
        <f t="shared" si="1"/>
        <v>1</v>
      </c>
      <c r="F103" t="s">
        <v>488</v>
      </c>
      <c r="G103" t="s">
        <v>3722</v>
      </c>
      <c r="J103" t="s">
        <v>3440</v>
      </c>
    </row>
    <row r="104" spans="2:10" x14ac:dyDescent="0.55000000000000004">
      <c r="B104" t="s">
        <v>3441</v>
      </c>
      <c r="C104" t="s">
        <v>460</v>
      </c>
      <c r="D104" s="4">
        <v>1</v>
      </c>
      <c r="E104" s="2">
        <f>D104/152</f>
        <v>6.5789473684210523E-3</v>
      </c>
      <c r="F104" t="s">
        <v>305</v>
      </c>
      <c r="G104" t="s">
        <v>3723</v>
      </c>
      <c r="H104">
        <v>1</v>
      </c>
      <c r="I104" t="s">
        <v>2121</v>
      </c>
      <c r="J104" t="s">
        <v>2304</v>
      </c>
    </row>
    <row r="105" spans="2:10" x14ac:dyDescent="0.55000000000000004">
      <c r="B105" t="s">
        <v>3441</v>
      </c>
      <c r="C105" t="s">
        <v>460</v>
      </c>
      <c r="D105" s="4">
        <v>2</v>
      </c>
      <c r="E105" s="2">
        <f t="shared" ref="E105:E168" si="2">D105/152</f>
        <v>1.3157894736842105E-2</v>
      </c>
      <c r="F105" t="s">
        <v>282</v>
      </c>
      <c r="G105" t="s">
        <v>3725</v>
      </c>
      <c r="H105">
        <v>2</v>
      </c>
      <c r="I105" t="s">
        <v>2121</v>
      </c>
      <c r="J105" t="s">
        <v>2821</v>
      </c>
    </row>
    <row r="106" spans="2:10" x14ac:dyDescent="0.55000000000000004">
      <c r="B106" t="s">
        <v>3441</v>
      </c>
      <c r="C106" t="s">
        <v>460</v>
      </c>
      <c r="D106" s="4">
        <v>3</v>
      </c>
      <c r="E106" s="2">
        <f t="shared" si="2"/>
        <v>1.9736842105263157E-2</v>
      </c>
      <c r="F106" t="s">
        <v>264</v>
      </c>
      <c r="G106" t="s">
        <v>3725</v>
      </c>
      <c r="H106">
        <v>3</v>
      </c>
      <c r="I106" t="s">
        <v>2121</v>
      </c>
      <c r="J106" t="s">
        <v>2197</v>
      </c>
    </row>
    <row r="107" spans="2:10" x14ac:dyDescent="0.55000000000000004">
      <c r="B107" t="s">
        <v>3441</v>
      </c>
      <c r="C107" t="s">
        <v>460</v>
      </c>
      <c r="D107" s="4">
        <v>4</v>
      </c>
      <c r="E107" s="2">
        <f t="shared" si="2"/>
        <v>2.6315789473684209E-2</v>
      </c>
      <c r="F107" t="s">
        <v>300</v>
      </c>
      <c r="G107" t="s">
        <v>3725</v>
      </c>
      <c r="H107">
        <v>4</v>
      </c>
      <c r="I107" t="s">
        <v>2121</v>
      </c>
      <c r="J107" t="s">
        <v>2187</v>
      </c>
    </row>
    <row r="108" spans="2:10" x14ac:dyDescent="0.55000000000000004">
      <c r="B108" t="s">
        <v>3441</v>
      </c>
      <c r="C108" t="s">
        <v>460</v>
      </c>
      <c r="D108" s="4">
        <v>5</v>
      </c>
      <c r="E108" s="2">
        <f t="shared" si="2"/>
        <v>3.2894736842105261E-2</v>
      </c>
      <c r="F108" t="s">
        <v>262</v>
      </c>
      <c r="G108" t="s">
        <v>3723</v>
      </c>
      <c r="H108">
        <v>5</v>
      </c>
      <c r="I108" t="s">
        <v>2121</v>
      </c>
      <c r="J108" t="s">
        <v>2183</v>
      </c>
    </row>
    <row r="109" spans="2:10" x14ac:dyDescent="0.55000000000000004">
      <c r="B109" t="s">
        <v>3441</v>
      </c>
      <c r="C109" t="s">
        <v>460</v>
      </c>
      <c r="D109" s="4">
        <v>6</v>
      </c>
      <c r="E109" s="2">
        <f t="shared" si="2"/>
        <v>3.9473684210526314E-2</v>
      </c>
      <c r="F109" t="s">
        <v>410</v>
      </c>
      <c r="G109" t="s">
        <v>3725</v>
      </c>
      <c r="H109">
        <v>6</v>
      </c>
      <c r="I109" t="s">
        <v>2121</v>
      </c>
      <c r="J109" t="s">
        <v>2181</v>
      </c>
    </row>
    <row r="110" spans="2:10" x14ac:dyDescent="0.55000000000000004">
      <c r="B110" t="s">
        <v>3441</v>
      </c>
      <c r="C110" t="s">
        <v>460</v>
      </c>
      <c r="D110" s="4">
        <v>7</v>
      </c>
      <c r="E110" s="2">
        <f t="shared" si="2"/>
        <v>4.6052631578947366E-2</v>
      </c>
      <c r="F110" t="s">
        <v>252</v>
      </c>
      <c r="G110" t="s">
        <v>3725</v>
      </c>
      <c r="H110">
        <v>7</v>
      </c>
      <c r="I110" t="s">
        <v>2121</v>
      </c>
      <c r="J110" t="s">
        <v>2180</v>
      </c>
    </row>
    <row r="111" spans="2:10" x14ac:dyDescent="0.55000000000000004">
      <c r="B111" t="s">
        <v>3441</v>
      </c>
      <c r="C111" t="s">
        <v>460</v>
      </c>
      <c r="D111" s="4">
        <v>8</v>
      </c>
      <c r="E111" s="2">
        <f t="shared" si="2"/>
        <v>5.2631578947368418E-2</v>
      </c>
      <c r="F111" t="s">
        <v>269</v>
      </c>
      <c r="G111" t="s">
        <v>3725</v>
      </c>
      <c r="H111">
        <v>8</v>
      </c>
      <c r="I111" t="s">
        <v>2121</v>
      </c>
      <c r="J111" t="s">
        <v>2182</v>
      </c>
    </row>
    <row r="112" spans="2:10" x14ac:dyDescent="0.55000000000000004">
      <c r="B112" t="s">
        <v>3441</v>
      </c>
      <c r="C112" t="s">
        <v>460</v>
      </c>
      <c r="D112" s="4">
        <v>9</v>
      </c>
      <c r="E112" s="2">
        <f t="shared" si="2"/>
        <v>5.921052631578947E-2</v>
      </c>
      <c r="F112" t="s">
        <v>464</v>
      </c>
      <c r="G112" t="s">
        <v>3725</v>
      </c>
      <c r="H112">
        <v>9</v>
      </c>
      <c r="I112" t="s">
        <v>2121</v>
      </c>
      <c r="J112" t="s">
        <v>2185</v>
      </c>
    </row>
    <row r="113" spans="2:10" x14ac:dyDescent="0.55000000000000004">
      <c r="B113" t="s">
        <v>3441</v>
      </c>
      <c r="C113" t="s">
        <v>460</v>
      </c>
      <c r="D113" s="4">
        <v>10</v>
      </c>
      <c r="E113" s="2">
        <f t="shared" si="2"/>
        <v>6.5789473684210523E-2</v>
      </c>
      <c r="F113" t="s">
        <v>305</v>
      </c>
      <c r="G113" t="s">
        <v>3723</v>
      </c>
      <c r="J113" t="s">
        <v>2208</v>
      </c>
    </row>
    <row r="114" spans="2:10" x14ac:dyDescent="0.55000000000000004">
      <c r="B114" t="s">
        <v>3441</v>
      </c>
      <c r="C114" t="s">
        <v>460</v>
      </c>
      <c r="D114" s="4">
        <v>11</v>
      </c>
      <c r="E114" s="2">
        <f t="shared" si="2"/>
        <v>7.2368421052631582E-2</v>
      </c>
      <c r="F114" t="s">
        <v>276</v>
      </c>
      <c r="G114" t="s">
        <v>3725</v>
      </c>
      <c r="H114">
        <v>10</v>
      </c>
      <c r="I114" t="s">
        <v>2121</v>
      </c>
      <c r="J114" t="s">
        <v>2204</v>
      </c>
    </row>
    <row r="115" spans="2:10" x14ac:dyDescent="0.55000000000000004">
      <c r="B115" t="s">
        <v>3441</v>
      </c>
      <c r="C115" t="s">
        <v>460</v>
      </c>
      <c r="D115" s="4">
        <v>12</v>
      </c>
      <c r="E115" s="2">
        <f t="shared" si="2"/>
        <v>7.8947368421052627E-2</v>
      </c>
      <c r="F115" t="s">
        <v>307</v>
      </c>
      <c r="G115" t="s">
        <v>3725</v>
      </c>
      <c r="H115">
        <v>11</v>
      </c>
      <c r="I115" t="s">
        <v>2121</v>
      </c>
      <c r="J115" t="s">
        <v>2188</v>
      </c>
    </row>
    <row r="116" spans="2:10" x14ac:dyDescent="0.55000000000000004">
      <c r="B116" t="s">
        <v>3441</v>
      </c>
      <c r="C116" t="s">
        <v>460</v>
      </c>
      <c r="D116" s="4">
        <v>13</v>
      </c>
      <c r="E116" s="2">
        <f t="shared" si="2"/>
        <v>8.5526315789473686E-2</v>
      </c>
      <c r="F116" t="s">
        <v>580</v>
      </c>
      <c r="G116" t="s">
        <v>3722</v>
      </c>
      <c r="H116">
        <v>12</v>
      </c>
      <c r="I116" t="s">
        <v>2121</v>
      </c>
      <c r="J116" t="s">
        <v>2206</v>
      </c>
    </row>
    <row r="117" spans="2:10" x14ac:dyDescent="0.55000000000000004">
      <c r="B117" t="s">
        <v>3441</v>
      </c>
      <c r="C117" t="s">
        <v>460</v>
      </c>
      <c r="D117" s="4">
        <v>14</v>
      </c>
      <c r="E117" s="2">
        <f t="shared" si="2"/>
        <v>9.2105263157894732E-2</v>
      </c>
      <c r="F117" t="s">
        <v>300</v>
      </c>
      <c r="G117" t="s">
        <v>3725</v>
      </c>
      <c r="J117" t="s">
        <v>2200</v>
      </c>
    </row>
    <row r="118" spans="2:10" x14ac:dyDescent="0.55000000000000004">
      <c r="B118" t="s">
        <v>3441</v>
      </c>
      <c r="C118" t="s">
        <v>460</v>
      </c>
      <c r="D118" s="4">
        <v>15</v>
      </c>
      <c r="E118" s="2">
        <f t="shared" si="2"/>
        <v>9.8684210526315791E-2</v>
      </c>
      <c r="F118" t="s">
        <v>262</v>
      </c>
      <c r="G118" t="s">
        <v>3723</v>
      </c>
      <c r="J118" t="s">
        <v>2241</v>
      </c>
    </row>
    <row r="119" spans="2:10" x14ac:dyDescent="0.55000000000000004">
      <c r="B119" t="s">
        <v>3441</v>
      </c>
      <c r="C119" t="s">
        <v>460</v>
      </c>
      <c r="D119" s="4">
        <v>16</v>
      </c>
      <c r="E119" s="2">
        <f t="shared" si="2"/>
        <v>0.10526315789473684</v>
      </c>
      <c r="F119" t="s">
        <v>494</v>
      </c>
      <c r="G119" t="s">
        <v>3725</v>
      </c>
      <c r="H119">
        <v>13</v>
      </c>
      <c r="I119" t="s">
        <v>2121</v>
      </c>
      <c r="J119" t="s">
        <v>2195</v>
      </c>
    </row>
    <row r="120" spans="2:10" x14ac:dyDescent="0.55000000000000004">
      <c r="B120" t="s">
        <v>3441</v>
      </c>
      <c r="C120" t="s">
        <v>460</v>
      </c>
      <c r="D120" s="4">
        <v>17</v>
      </c>
      <c r="E120" s="2">
        <f t="shared" si="2"/>
        <v>0.1118421052631579</v>
      </c>
      <c r="F120" t="s">
        <v>269</v>
      </c>
      <c r="G120" t="s">
        <v>3725</v>
      </c>
      <c r="J120" t="s">
        <v>2184</v>
      </c>
    </row>
    <row r="121" spans="2:10" x14ac:dyDescent="0.55000000000000004">
      <c r="B121" t="s">
        <v>3441</v>
      </c>
      <c r="C121" t="s">
        <v>460</v>
      </c>
      <c r="D121" s="4">
        <v>18</v>
      </c>
      <c r="E121" s="2">
        <f t="shared" si="2"/>
        <v>0.11842105263157894</v>
      </c>
      <c r="F121" t="s">
        <v>264</v>
      </c>
      <c r="G121" t="s">
        <v>3725</v>
      </c>
      <c r="J121" t="s">
        <v>2190</v>
      </c>
    </row>
    <row r="122" spans="2:10" x14ac:dyDescent="0.55000000000000004">
      <c r="B122" t="s">
        <v>3441</v>
      </c>
      <c r="C122" t="s">
        <v>460</v>
      </c>
      <c r="D122" s="4">
        <v>19</v>
      </c>
      <c r="E122" s="2">
        <f t="shared" si="2"/>
        <v>0.125</v>
      </c>
      <c r="F122" t="s">
        <v>296</v>
      </c>
      <c r="G122" t="s">
        <v>3725</v>
      </c>
      <c r="H122">
        <v>14</v>
      </c>
      <c r="I122" t="s">
        <v>2121</v>
      </c>
      <c r="J122" t="s">
        <v>2223</v>
      </c>
    </row>
    <row r="123" spans="2:10" x14ac:dyDescent="0.55000000000000004">
      <c r="B123" t="s">
        <v>3441</v>
      </c>
      <c r="C123" t="s">
        <v>460</v>
      </c>
      <c r="D123" s="4">
        <v>20</v>
      </c>
      <c r="E123" s="2">
        <f t="shared" si="2"/>
        <v>0.13157894736842105</v>
      </c>
      <c r="F123" t="s">
        <v>305</v>
      </c>
      <c r="G123" t="s">
        <v>3723</v>
      </c>
      <c r="J123" t="s">
        <v>2220</v>
      </c>
    </row>
    <row r="124" spans="2:10" x14ac:dyDescent="0.55000000000000004">
      <c r="B124" t="s">
        <v>3441</v>
      </c>
      <c r="C124" t="s">
        <v>460</v>
      </c>
      <c r="D124" s="4">
        <v>21</v>
      </c>
      <c r="E124" s="2">
        <f t="shared" si="2"/>
        <v>0.13815789473684212</v>
      </c>
      <c r="F124" t="s">
        <v>508</v>
      </c>
      <c r="G124" t="s">
        <v>3725</v>
      </c>
      <c r="H124">
        <v>15</v>
      </c>
      <c r="I124" t="s">
        <v>2121</v>
      </c>
      <c r="J124" t="s">
        <v>2209</v>
      </c>
    </row>
    <row r="125" spans="2:10" x14ac:dyDescent="0.55000000000000004">
      <c r="B125" t="s">
        <v>3441</v>
      </c>
      <c r="C125" t="s">
        <v>460</v>
      </c>
      <c r="D125" s="4">
        <v>22</v>
      </c>
      <c r="E125" s="2">
        <f t="shared" si="2"/>
        <v>0.14473684210526316</v>
      </c>
      <c r="F125" t="s">
        <v>305</v>
      </c>
      <c r="G125" t="s">
        <v>3723</v>
      </c>
      <c r="J125" t="s">
        <v>2250</v>
      </c>
    </row>
    <row r="126" spans="2:10" x14ac:dyDescent="0.55000000000000004">
      <c r="B126" t="s">
        <v>3441</v>
      </c>
      <c r="C126" t="s">
        <v>460</v>
      </c>
      <c r="D126" s="4">
        <v>23</v>
      </c>
      <c r="E126" s="2">
        <f t="shared" si="2"/>
        <v>0.15131578947368421</v>
      </c>
      <c r="F126" t="s">
        <v>305</v>
      </c>
      <c r="G126" t="s">
        <v>3723</v>
      </c>
      <c r="J126" t="s">
        <v>2192</v>
      </c>
    </row>
    <row r="127" spans="2:10" x14ac:dyDescent="0.55000000000000004">
      <c r="B127" t="s">
        <v>3441</v>
      </c>
      <c r="C127" t="s">
        <v>460</v>
      </c>
      <c r="D127" s="4">
        <v>24</v>
      </c>
      <c r="E127" s="2">
        <f t="shared" si="2"/>
        <v>0.15789473684210525</v>
      </c>
      <c r="F127" t="s">
        <v>488</v>
      </c>
      <c r="G127" t="s">
        <v>3722</v>
      </c>
      <c r="H127">
        <v>16</v>
      </c>
      <c r="I127" t="s">
        <v>2121</v>
      </c>
      <c r="J127" t="s">
        <v>3442</v>
      </c>
    </row>
    <row r="128" spans="2:10" x14ac:dyDescent="0.55000000000000004">
      <c r="B128" t="s">
        <v>3441</v>
      </c>
      <c r="C128" t="s">
        <v>460</v>
      </c>
      <c r="D128" s="4">
        <v>25</v>
      </c>
      <c r="E128" s="2">
        <f t="shared" si="2"/>
        <v>0.16447368421052633</v>
      </c>
      <c r="F128" t="s">
        <v>315</v>
      </c>
      <c r="G128" t="s">
        <v>3725</v>
      </c>
      <c r="H128">
        <v>17</v>
      </c>
      <c r="I128" t="s">
        <v>2124</v>
      </c>
      <c r="J128" t="s">
        <v>2824</v>
      </c>
    </row>
    <row r="129" spans="2:10" x14ac:dyDescent="0.55000000000000004">
      <c r="B129" t="s">
        <v>3441</v>
      </c>
      <c r="C129" t="s">
        <v>460</v>
      </c>
      <c r="D129" s="4">
        <v>26</v>
      </c>
      <c r="E129" s="2">
        <f t="shared" si="2"/>
        <v>0.17105263157894737</v>
      </c>
      <c r="F129" t="s">
        <v>453</v>
      </c>
      <c r="G129" t="s">
        <v>3726</v>
      </c>
      <c r="H129">
        <v>18</v>
      </c>
      <c r="I129" t="s">
        <v>2124</v>
      </c>
      <c r="J129" t="s">
        <v>2212</v>
      </c>
    </row>
    <row r="130" spans="2:10" x14ac:dyDescent="0.55000000000000004">
      <c r="B130" t="s">
        <v>3441</v>
      </c>
      <c r="C130" t="s">
        <v>460</v>
      </c>
      <c r="D130" s="4">
        <v>27</v>
      </c>
      <c r="E130" s="2">
        <f t="shared" si="2"/>
        <v>0.17763157894736842</v>
      </c>
      <c r="F130" t="s">
        <v>274</v>
      </c>
      <c r="G130" t="s">
        <v>3725</v>
      </c>
      <c r="H130">
        <v>19</v>
      </c>
      <c r="I130" t="s">
        <v>2124</v>
      </c>
      <c r="J130" t="s">
        <v>2201</v>
      </c>
    </row>
    <row r="131" spans="2:10" x14ac:dyDescent="0.55000000000000004">
      <c r="B131" t="s">
        <v>3441</v>
      </c>
      <c r="C131" t="s">
        <v>460</v>
      </c>
      <c r="D131" s="4">
        <v>28</v>
      </c>
      <c r="E131" s="2">
        <f t="shared" si="2"/>
        <v>0.18421052631578946</v>
      </c>
      <c r="F131" t="s">
        <v>313</v>
      </c>
      <c r="G131" t="s">
        <v>3725</v>
      </c>
      <c r="H131">
        <v>20</v>
      </c>
      <c r="I131" t="s">
        <v>2124</v>
      </c>
      <c r="J131" t="s">
        <v>2202</v>
      </c>
    </row>
    <row r="132" spans="2:10" x14ac:dyDescent="0.55000000000000004">
      <c r="B132" t="s">
        <v>3441</v>
      </c>
      <c r="C132" t="s">
        <v>460</v>
      </c>
      <c r="D132">
        <v>29</v>
      </c>
      <c r="E132" s="2">
        <f t="shared" si="2"/>
        <v>0.19078947368421054</v>
      </c>
      <c r="F132" t="s">
        <v>282</v>
      </c>
      <c r="G132" t="s">
        <v>3725</v>
      </c>
      <c r="J132" t="s">
        <v>3128</v>
      </c>
    </row>
    <row r="133" spans="2:10" x14ac:dyDescent="0.55000000000000004">
      <c r="B133" t="s">
        <v>3441</v>
      </c>
      <c r="C133" t="s">
        <v>460</v>
      </c>
      <c r="D133">
        <v>30</v>
      </c>
      <c r="E133" s="2">
        <f t="shared" si="2"/>
        <v>0.19736842105263158</v>
      </c>
      <c r="F133" t="s">
        <v>474</v>
      </c>
      <c r="G133" t="s">
        <v>3725</v>
      </c>
      <c r="H133">
        <v>21</v>
      </c>
      <c r="I133" t="s">
        <v>2124</v>
      </c>
      <c r="J133" t="s">
        <v>2229</v>
      </c>
    </row>
    <row r="134" spans="2:10" x14ac:dyDescent="0.55000000000000004">
      <c r="B134" t="s">
        <v>3441</v>
      </c>
      <c r="C134" t="s">
        <v>460</v>
      </c>
      <c r="D134">
        <v>31</v>
      </c>
      <c r="E134" s="2">
        <f t="shared" si="2"/>
        <v>0.20394736842105263</v>
      </c>
      <c r="F134" t="s">
        <v>280</v>
      </c>
      <c r="G134" t="s">
        <v>3726</v>
      </c>
      <c r="H134">
        <v>22</v>
      </c>
      <c r="I134" t="s">
        <v>2124</v>
      </c>
      <c r="J134" t="s">
        <v>3443</v>
      </c>
    </row>
    <row r="135" spans="2:10" x14ac:dyDescent="0.55000000000000004">
      <c r="B135" t="s">
        <v>3441</v>
      </c>
      <c r="C135" t="s">
        <v>460</v>
      </c>
      <c r="D135">
        <v>32</v>
      </c>
      <c r="E135" s="2">
        <f t="shared" si="2"/>
        <v>0.21052631578947367</v>
      </c>
      <c r="F135" t="s">
        <v>296</v>
      </c>
      <c r="G135" t="s">
        <v>3725</v>
      </c>
      <c r="J135" t="s">
        <v>2822</v>
      </c>
    </row>
    <row r="136" spans="2:10" x14ac:dyDescent="0.55000000000000004">
      <c r="B136" t="s">
        <v>3441</v>
      </c>
      <c r="C136" t="s">
        <v>460</v>
      </c>
      <c r="D136">
        <v>33</v>
      </c>
      <c r="E136" s="2">
        <f t="shared" si="2"/>
        <v>0.21710526315789475</v>
      </c>
      <c r="F136" t="s">
        <v>492</v>
      </c>
      <c r="G136" t="s">
        <v>3726</v>
      </c>
      <c r="H136">
        <v>23</v>
      </c>
      <c r="I136" t="s">
        <v>2124</v>
      </c>
      <c r="J136" t="s">
        <v>2218</v>
      </c>
    </row>
    <row r="137" spans="2:10" x14ac:dyDescent="0.55000000000000004">
      <c r="B137" t="s">
        <v>3441</v>
      </c>
      <c r="C137" t="s">
        <v>460</v>
      </c>
      <c r="D137">
        <v>34</v>
      </c>
      <c r="E137" s="2">
        <f t="shared" si="2"/>
        <v>0.22368421052631579</v>
      </c>
      <c r="F137" t="s">
        <v>378</v>
      </c>
      <c r="G137" t="s">
        <v>3725</v>
      </c>
      <c r="H137">
        <v>24</v>
      </c>
      <c r="I137" t="s">
        <v>3730</v>
      </c>
      <c r="J137" t="s">
        <v>2203</v>
      </c>
    </row>
    <row r="138" spans="2:10" x14ac:dyDescent="0.55000000000000004">
      <c r="B138" t="s">
        <v>3441</v>
      </c>
      <c r="C138" t="s">
        <v>460</v>
      </c>
      <c r="D138">
        <v>35</v>
      </c>
      <c r="E138" s="2">
        <f t="shared" si="2"/>
        <v>0.23026315789473684</v>
      </c>
      <c r="F138" t="s">
        <v>307</v>
      </c>
      <c r="G138" t="s">
        <v>3725</v>
      </c>
      <c r="J138" t="s">
        <v>2205</v>
      </c>
    </row>
    <row r="139" spans="2:10" x14ac:dyDescent="0.55000000000000004">
      <c r="B139" t="s">
        <v>3441</v>
      </c>
      <c r="C139" t="s">
        <v>460</v>
      </c>
      <c r="D139">
        <v>36</v>
      </c>
      <c r="E139" s="2">
        <f t="shared" si="2"/>
        <v>0.23684210526315788</v>
      </c>
      <c r="F139" t="s">
        <v>282</v>
      </c>
      <c r="G139" t="s">
        <v>3725</v>
      </c>
      <c r="J139" t="s">
        <v>3444</v>
      </c>
    </row>
    <row r="140" spans="2:10" x14ac:dyDescent="0.55000000000000004">
      <c r="B140" t="s">
        <v>3441</v>
      </c>
      <c r="C140" t="s">
        <v>460</v>
      </c>
      <c r="D140">
        <v>37</v>
      </c>
      <c r="E140" s="2">
        <f t="shared" si="2"/>
        <v>0.24342105263157895</v>
      </c>
      <c r="F140" t="s">
        <v>254</v>
      </c>
      <c r="G140" t="s">
        <v>3725</v>
      </c>
      <c r="H140">
        <v>25</v>
      </c>
      <c r="I140" t="s">
        <v>3731</v>
      </c>
      <c r="J140" t="s">
        <v>2198</v>
      </c>
    </row>
    <row r="141" spans="2:10" x14ac:dyDescent="0.55000000000000004">
      <c r="B141" t="s">
        <v>3441</v>
      </c>
      <c r="C141" t="s">
        <v>460</v>
      </c>
      <c r="D141">
        <v>38</v>
      </c>
      <c r="E141" s="2">
        <f t="shared" si="2"/>
        <v>0.25</v>
      </c>
      <c r="F141" t="s">
        <v>510</v>
      </c>
      <c r="G141" t="s">
        <v>3722</v>
      </c>
      <c r="H141">
        <v>26</v>
      </c>
      <c r="I141" t="s">
        <v>3732</v>
      </c>
      <c r="J141" t="s">
        <v>2242</v>
      </c>
    </row>
    <row r="142" spans="2:10" x14ac:dyDescent="0.55000000000000004">
      <c r="B142" t="s">
        <v>3441</v>
      </c>
      <c r="C142" t="s">
        <v>460</v>
      </c>
      <c r="D142">
        <v>39</v>
      </c>
      <c r="E142" s="2">
        <f t="shared" si="2"/>
        <v>0.25657894736842107</v>
      </c>
      <c r="F142" t="s">
        <v>508</v>
      </c>
      <c r="G142" t="s">
        <v>3725</v>
      </c>
      <c r="J142" t="s">
        <v>2238</v>
      </c>
    </row>
    <row r="143" spans="2:10" x14ac:dyDescent="0.55000000000000004">
      <c r="B143" t="s">
        <v>3441</v>
      </c>
      <c r="C143" t="s">
        <v>460</v>
      </c>
      <c r="D143">
        <v>40</v>
      </c>
      <c r="E143" s="2">
        <f t="shared" si="2"/>
        <v>0.26315789473684209</v>
      </c>
      <c r="F143" t="s">
        <v>504</v>
      </c>
      <c r="G143" t="s">
        <v>3721</v>
      </c>
      <c r="H143">
        <v>27</v>
      </c>
      <c r="I143" t="s">
        <v>3733</v>
      </c>
      <c r="J143" t="s">
        <v>2248</v>
      </c>
    </row>
    <row r="144" spans="2:10" x14ac:dyDescent="0.55000000000000004">
      <c r="B144" t="s">
        <v>3441</v>
      </c>
      <c r="C144" t="s">
        <v>460</v>
      </c>
      <c r="D144">
        <v>41</v>
      </c>
      <c r="E144" s="2">
        <f t="shared" si="2"/>
        <v>0.26973684210526316</v>
      </c>
      <c r="F144" t="s">
        <v>464</v>
      </c>
      <c r="G144" t="s">
        <v>3725</v>
      </c>
      <c r="J144" t="s">
        <v>2291</v>
      </c>
    </row>
    <row r="145" spans="2:10" x14ac:dyDescent="0.55000000000000004">
      <c r="B145" t="s">
        <v>3441</v>
      </c>
      <c r="C145" t="s">
        <v>460</v>
      </c>
      <c r="D145">
        <v>42</v>
      </c>
      <c r="E145" s="2">
        <f t="shared" si="2"/>
        <v>0.27631578947368424</v>
      </c>
      <c r="F145" t="s">
        <v>471</v>
      </c>
      <c r="G145" t="s">
        <v>3726</v>
      </c>
      <c r="H145">
        <v>28</v>
      </c>
      <c r="I145" t="s">
        <v>3734</v>
      </c>
      <c r="J145" t="s">
        <v>2207</v>
      </c>
    </row>
    <row r="146" spans="2:10" x14ac:dyDescent="0.55000000000000004">
      <c r="B146" t="s">
        <v>3441</v>
      </c>
      <c r="C146" t="s">
        <v>460</v>
      </c>
      <c r="D146">
        <v>43</v>
      </c>
      <c r="E146" s="2">
        <f t="shared" si="2"/>
        <v>0.28289473684210525</v>
      </c>
      <c r="F146" t="s">
        <v>254</v>
      </c>
      <c r="G146" t="s">
        <v>3725</v>
      </c>
      <c r="J146" t="s">
        <v>2236</v>
      </c>
    </row>
    <row r="147" spans="2:10" x14ac:dyDescent="0.55000000000000004">
      <c r="B147" t="s">
        <v>3441</v>
      </c>
      <c r="C147" t="s">
        <v>460</v>
      </c>
      <c r="D147">
        <v>44</v>
      </c>
      <c r="E147" s="2">
        <f t="shared" si="2"/>
        <v>0.28947368421052633</v>
      </c>
      <c r="F147" t="s">
        <v>418</v>
      </c>
      <c r="G147" t="s">
        <v>3721</v>
      </c>
      <c r="H147">
        <v>29</v>
      </c>
      <c r="I147" t="s">
        <v>3728</v>
      </c>
      <c r="J147" t="s">
        <v>3445</v>
      </c>
    </row>
    <row r="148" spans="2:10" x14ac:dyDescent="0.55000000000000004">
      <c r="B148" t="s">
        <v>3441</v>
      </c>
      <c r="C148" t="s">
        <v>460</v>
      </c>
      <c r="D148">
        <v>45</v>
      </c>
      <c r="E148" s="2">
        <f t="shared" si="2"/>
        <v>0.29605263157894735</v>
      </c>
      <c r="F148" t="s">
        <v>264</v>
      </c>
      <c r="G148" t="s">
        <v>3725</v>
      </c>
      <c r="J148" t="s">
        <v>2191</v>
      </c>
    </row>
    <row r="149" spans="2:10" x14ac:dyDescent="0.55000000000000004">
      <c r="B149" t="s">
        <v>3441</v>
      </c>
      <c r="C149" t="s">
        <v>460</v>
      </c>
      <c r="D149">
        <v>46</v>
      </c>
      <c r="E149" s="2">
        <f t="shared" si="2"/>
        <v>0.30263157894736842</v>
      </c>
      <c r="F149" t="s">
        <v>418</v>
      </c>
      <c r="G149" t="s">
        <v>3721</v>
      </c>
      <c r="J149" t="s">
        <v>2258</v>
      </c>
    </row>
    <row r="150" spans="2:10" x14ac:dyDescent="0.55000000000000004">
      <c r="B150" t="s">
        <v>3441</v>
      </c>
      <c r="C150" t="s">
        <v>460</v>
      </c>
      <c r="D150">
        <v>47</v>
      </c>
      <c r="E150" s="2">
        <f t="shared" si="2"/>
        <v>0.30921052631578949</v>
      </c>
      <c r="F150" t="s">
        <v>510</v>
      </c>
      <c r="G150" t="s">
        <v>3722</v>
      </c>
      <c r="J150" t="s">
        <v>3446</v>
      </c>
    </row>
    <row r="151" spans="2:10" x14ac:dyDescent="0.55000000000000004">
      <c r="B151" t="s">
        <v>3441</v>
      </c>
      <c r="C151" t="s">
        <v>460</v>
      </c>
      <c r="D151">
        <v>48</v>
      </c>
      <c r="E151" s="2">
        <f t="shared" si="2"/>
        <v>0.31578947368421051</v>
      </c>
      <c r="F151" t="s">
        <v>348</v>
      </c>
      <c r="G151" t="s">
        <v>3725</v>
      </c>
      <c r="H151">
        <v>30</v>
      </c>
      <c r="I151" t="s">
        <v>2122</v>
      </c>
      <c r="J151" t="s">
        <v>2827</v>
      </c>
    </row>
    <row r="152" spans="2:10" x14ac:dyDescent="0.55000000000000004">
      <c r="B152" t="s">
        <v>3441</v>
      </c>
      <c r="C152" t="s">
        <v>460</v>
      </c>
      <c r="D152">
        <v>49</v>
      </c>
      <c r="E152" s="2">
        <f t="shared" si="2"/>
        <v>0.32236842105263158</v>
      </c>
      <c r="F152" t="s">
        <v>537</v>
      </c>
      <c r="G152" t="s">
        <v>3721</v>
      </c>
      <c r="H152">
        <v>31</v>
      </c>
      <c r="I152" t="s">
        <v>3737</v>
      </c>
      <c r="J152" t="s">
        <v>2226</v>
      </c>
    </row>
    <row r="153" spans="2:10" x14ac:dyDescent="0.55000000000000004">
      <c r="B153" t="s">
        <v>3441</v>
      </c>
      <c r="C153" t="s">
        <v>460</v>
      </c>
      <c r="D153">
        <v>50</v>
      </c>
      <c r="E153" s="2">
        <f t="shared" si="2"/>
        <v>0.32894736842105265</v>
      </c>
      <c r="F153" t="s">
        <v>305</v>
      </c>
      <c r="G153" t="s">
        <v>3723</v>
      </c>
      <c r="J153" t="s">
        <v>3447</v>
      </c>
    </row>
    <row r="154" spans="2:10" x14ac:dyDescent="0.55000000000000004">
      <c r="B154" t="s">
        <v>3441</v>
      </c>
      <c r="C154" t="s">
        <v>460</v>
      </c>
      <c r="D154">
        <v>51</v>
      </c>
      <c r="E154" s="2">
        <f t="shared" si="2"/>
        <v>0.33552631578947367</v>
      </c>
      <c r="F154" t="s">
        <v>313</v>
      </c>
      <c r="G154" t="s">
        <v>3725</v>
      </c>
      <c r="J154" t="s">
        <v>2231</v>
      </c>
    </row>
    <row r="155" spans="2:10" x14ac:dyDescent="0.55000000000000004">
      <c r="B155" t="s">
        <v>3441</v>
      </c>
      <c r="C155" t="s">
        <v>460</v>
      </c>
      <c r="D155">
        <v>52</v>
      </c>
      <c r="E155" s="2">
        <f t="shared" si="2"/>
        <v>0.34210526315789475</v>
      </c>
      <c r="F155" t="s">
        <v>254</v>
      </c>
      <c r="G155" t="s">
        <v>3725</v>
      </c>
      <c r="J155" t="s">
        <v>2196</v>
      </c>
    </row>
    <row r="156" spans="2:10" x14ac:dyDescent="0.55000000000000004">
      <c r="B156" t="s">
        <v>3441</v>
      </c>
      <c r="C156" t="s">
        <v>460</v>
      </c>
      <c r="D156">
        <v>53</v>
      </c>
      <c r="E156" s="2">
        <f t="shared" si="2"/>
        <v>0.34868421052631576</v>
      </c>
      <c r="F156" t="s">
        <v>484</v>
      </c>
      <c r="G156" t="s">
        <v>3725</v>
      </c>
      <c r="H156">
        <v>32</v>
      </c>
      <c r="I156" t="s">
        <v>3756</v>
      </c>
      <c r="J156" t="s">
        <v>2234</v>
      </c>
    </row>
    <row r="157" spans="2:10" x14ac:dyDescent="0.55000000000000004">
      <c r="B157" t="s">
        <v>3441</v>
      </c>
      <c r="C157" t="s">
        <v>460</v>
      </c>
      <c r="D157">
        <v>54</v>
      </c>
      <c r="E157" s="2">
        <f t="shared" si="2"/>
        <v>0.35526315789473684</v>
      </c>
      <c r="F157" t="s">
        <v>300</v>
      </c>
      <c r="G157" t="s">
        <v>3725</v>
      </c>
      <c r="J157" t="s">
        <v>3130</v>
      </c>
    </row>
    <row r="158" spans="2:10" x14ac:dyDescent="0.55000000000000004">
      <c r="B158" t="s">
        <v>3441</v>
      </c>
      <c r="C158" t="s">
        <v>460</v>
      </c>
      <c r="D158">
        <v>55</v>
      </c>
      <c r="E158" s="2">
        <f t="shared" si="2"/>
        <v>0.36184210526315791</v>
      </c>
      <c r="F158" t="s">
        <v>474</v>
      </c>
      <c r="G158" t="s">
        <v>3725</v>
      </c>
      <c r="J158" t="s">
        <v>2261</v>
      </c>
    </row>
    <row r="159" spans="2:10" x14ac:dyDescent="0.55000000000000004">
      <c r="B159" t="s">
        <v>3441</v>
      </c>
      <c r="C159" t="s">
        <v>460</v>
      </c>
      <c r="D159">
        <v>56</v>
      </c>
      <c r="E159" s="2">
        <f t="shared" si="2"/>
        <v>0.36842105263157893</v>
      </c>
      <c r="F159" t="s">
        <v>282</v>
      </c>
      <c r="G159" t="s">
        <v>3725</v>
      </c>
      <c r="J159" t="s">
        <v>3448</v>
      </c>
    </row>
    <row r="160" spans="2:10" x14ac:dyDescent="0.55000000000000004">
      <c r="B160" t="s">
        <v>3441</v>
      </c>
      <c r="C160" t="s">
        <v>460</v>
      </c>
      <c r="D160">
        <v>57</v>
      </c>
      <c r="E160" s="2">
        <f t="shared" si="2"/>
        <v>0.375</v>
      </c>
      <c r="F160" t="s">
        <v>274</v>
      </c>
      <c r="G160" t="s">
        <v>3725</v>
      </c>
      <c r="J160" t="s">
        <v>2216</v>
      </c>
    </row>
    <row r="161" spans="2:10" x14ac:dyDescent="0.55000000000000004">
      <c r="B161" t="s">
        <v>3441</v>
      </c>
      <c r="C161" t="s">
        <v>460</v>
      </c>
      <c r="D161">
        <v>58</v>
      </c>
      <c r="E161" s="2">
        <f t="shared" si="2"/>
        <v>0.38157894736842107</v>
      </c>
      <c r="F161" t="s">
        <v>300</v>
      </c>
      <c r="G161" t="s">
        <v>3725</v>
      </c>
      <c r="J161" t="s">
        <v>3449</v>
      </c>
    </row>
    <row r="162" spans="2:10" x14ac:dyDescent="0.55000000000000004">
      <c r="B162" t="s">
        <v>3441</v>
      </c>
      <c r="C162" t="s">
        <v>460</v>
      </c>
      <c r="D162">
        <v>59</v>
      </c>
      <c r="E162" s="2">
        <f t="shared" si="2"/>
        <v>0.38815789473684209</v>
      </c>
      <c r="F162" t="s">
        <v>296</v>
      </c>
      <c r="G162" t="s">
        <v>3725</v>
      </c>
      <c r="J162" t="s">
        <v>3450</v>
      </c>
    </row>
    <row r="163" spans="2:10" x14ac:dyDescent="0.55000000000000004">
      <c r="B163" t="s">
        <v>3441</v>
      </c>
      <c r="C163" t="s">
        <v>460</v>
      </c>
      <c r="D163">
        <v>60</v>
      </c>
      <c r="E163" s="2">
        <f t="shared" si="2"/>
        <v>0.39473684210526316</v>
      </c>
      <c r="F163" t="s">
        <v>264</v>
      </c>
      <c r="G163" t="s">
        <v>3725</v>
      </c>
      <c r="J163" t="s">
        <v>2237</v>
      </c>
    </row>
    <row r="164" spans="2:10" x14ac:dyDescent="0.55000000000000004">
      <c r="B164" t="s">
        <v>3441</v>
      </c>
      <c r="C164" t="s">
        <v>460</v>
      </c>
      <c r="D164">
        <v>61</v>
      </c>
      <c r="E164" s="2">
        <f t="shared" si="2"/>
        <v>0.40131578947368424</v>
      </c>
      <c r="F164" t="s">
        <v>1159</v>
      </c>
      <c r="G164" t="s">
        <v>3722</v>
      </c>
      <c r="H164">
        <v>33</v>
      </c>
      <c r="I164" t="s">
        <v>3738</v>
      </c>
      <c r="J164" t="s">
        <v>2251</v>
      </c>
    </row>
    <row r="165" spans="2:10" x14ac:dyDescent="0.55000000000000004">
      <c r="B165" t="s">
        <v>3441</v>
      </c>
      <c r="C165" t="s">
        <v>460</v>
      </c>
      <c r="D165">
        <v>62</v>
      </c>
      <c r="E165" s="2">
        <f t="shared" si="2"/>
        <v>0.40789473684210525</v>
      </c>
      <c r="F165" t="s">
        <v>545</v>
      </c>
      <c r="G165" t="s">
        <v>3726</v>
      </c>
      <c r="H165">
        <v>34</v>
      </c>
      <c r="I165" t="s">
        <v>3735</v>
      </c>
      <c r="J165" t="s">
        <v>2828</v>
      </c>
    </row>
    <row r="166" spans="2:10" x14ac:dyDescent="0.55000000000000004">
      <c r="B166" t="s">
        <v>3441</v>
      </c>
      <c r="C166" t="s">
        <v>460</v>
      </c>
      <c r="D166">
        <v>63</v>
      </c>
      <c r="E166" s="2">
        <f t="shared" si="2"/>
        <v>0.41447368421052633</v>
      </c>
      <c r="F166" t="s">
        <v>252</v>
      </c>
      <c r="G166" t="s">
        <v>3725</v>
      </c>
      <c r="J166" t="s">
        <v>2221</v>
      </c>
    </row>
    <row r="167" spans="2:10" x14ac:dyDescent="0.55000000000000004">
      <c r="B167" t="s">
        <v>3441</v>
      </c>
      <c r="C167" t="s">
        <v>460</v>
      </c>
      <c r="D167">
        <v>64</v>
      </c>
      <c r="E167" s="2">
        <f t="shared" si="2"/>
        <v>0.42105263157894735</v>
      </c>
      <c r="F167" t="s">
        <v>326</v>
      </c>
      <c r="G167" t="s">
        <v>3725</v>
      </c>
      <c r="H167">
        <v>35</v>
      </c>
      <c r="I167" t="s">
        <v>3756</v>
      </c>
      <c r="J167" t="s">
        <v>3137</v>
      </c>
    </row>
    <row r="168" spans="2:10" x14ac:dyDescent="0.55000000000000004">
      <c r="B168" t="s">
        <v>3441</v>
      </c>
      <c r="C168" t="s">
        <v>460</v>
      </c>
      <c r="D168">
        <v>65</v>
      </c>
      <c r="E168" s="2">
        <f t="shared" si="2"/>
        <v>0.42763157894736842</v>
      </c>
      <c r="F168" t="s">
        <v>315</v>
      </c>
      <c r="G168" t="s">
        <v>3725</v>
      </c>
      <c r="J168" t="s">
        <v>3451</v>
      </c>
    </row>
    <row r="169" spans="2:10" x14ac:dyDescent="0.55000000000000004">
      <c r="B169" s="5" t="s">
        <v>3441</v>
      </c>
      <c r="C169" s="5" t="s">
        <v>460</v>
      </c>
      <c r="D169" s="5">
        <v>66</v>
      </c>
      <c r="E169" s="6">
        <f t="shared" ref="E169:E232" si="3">D169/152</f>
        <v>0.43421052631578949</v>
      </c>
      <c r="F169" s="5" t="s">
        <v>310</v>
      </c>
      <c r="G169" s="73" t="s">
        <v>3726</v>
      </c>
      <c r="H169" s="8">
        <v>36</v>
      </c>
      <c r="I169" s="8" t="s">
        <v>3736</v>
      </c>
      <c r="J169" s="8" t="s">
        <v>2262</v>
      </c>
    </row>
    <row r="170" spans="2:10" x14ac:dyDescent="0.55000000000000004">
      <c r="B170" t="s">
        <v>3441</v>
      </c>
      <c r="C170" t="s">
        <v>460</v>
      </c>
      <c r="D170">
        <v>67</v>
      </c>
      <c r="E170" s="2">
        <f t="shared" si="3"/>
        <v>0.44078947368421051</v>
      </c>
      <c r="F170" t="s">
        <v>300</v>
      </c>
      <c r="G170" t="s">
        <v>3725</v>
      </c>
      <c r="J170" t="s">
        <v>3126</v>
      </c>
    </row>
    <row r="171" spans="2:10" x14ac:dyDescent="0.55000000000000004">
      <c r="B171" t="s">
        <v>3441</v>
      </c>
      <c r="C171" t="s">
        <v>460</v>
      </c>
      <c r="D171">
        <v>68</v>
      </c>
      <c r="E171" s="2">
        <f t="shared" si="3"/>
        <v>0.44736842105263158</v>
      </c>
      <c r="F171" t="s">
        <v>300</v>
      </c>
      <c r="G171" t="s">
        <v>3725</v>
      </c>
      <c r="J171" t="s">
        <v>3452</v>
      </c>
    </row>
    <row r="172" spans="2:10" x14ac:dyDescent="0.55000000000000004">
      <c r="B172" t="s">
        <v>3441</v>
      </c>
      <c r="C172" t="s">
        <v>460</v>
      </c>
      <c r="D172">
        <v>69</v>
      </c>
      <c r="E172" s="2">
        <f t="shared" si="3"/>
        <v>0.45394736842105265</v>
      </c>
      <c r="F172" t="s">
        <v>494</v>
      </c>
      <c r="G172" t="s">
        <v>3725</v>
      </c>
      <c r="J172" t="s">
        <v>2233</v>
      </c>
    </row>
    <row r="173" spans="2:10" x14ac:dyDescent="0.55000000000000004">
      <c r="B173" t="s">
        <v>3441</v>
      </c>
      <c r="C173" t="s">
        <v>460</v>
      </c>
      <c r="D173">
        <v>70</v>
      </c>
      <c r="E173" s="2">
        <f t="shared" si="3"/>
        <v>0.46052631578947367</v>
      </c>
      <c r="F173" t="s">
        <v>418</v>
      </c>
      <c r="G173" t="s">
        <v>3721</v>
      </c>
      <c r="J173" t="s">
        <v>2826</v>
      </c>
    </row>
    <row r="174" spans="2:10" x14ac:dyDescent="0.55000000000000004">
      <c r="B174" t="s">
        <v>3441</v>
      </c>
      <c r="C174" t="s">
        <v>460</v>
      </c>
      <c r="D174">
        <v>71</v>
      </c>
      <c r="E174" s="2">
        <f t="shared" si="3"/>
        <v>0.46710526315789475</v>
      </c>
      <c r="F174" t="s">
        <v>1088</v>
      </c>
      <c r="G174" t="s">
        <v>3726</v>
      </c>
      <c r="H174">
        <v>37</v>
      </c>
      <c r="J174" t="s">
        <v>3453</v>
      </c>
    </row>
    <row r="175" spans="2:10" x14ac:dyDescent="0.55000000000000004">
      <c r="B175" t="s">
        <v>3441</v>
      </c>
      <c r="C175" t="s">
        <v>460</v>
      </c>
      <c r="D175">
        <v>72</v>
      </c>
      <c r="E175" s="2">
        <f t="shared" si="3"/>
        <v>0.47368421052631576</v>
      </c>
      <c r="F175" t="s">
        <v>264</v>
      </c>
      <c r="G175" t="s">
        <v>3725</v>
      </c>
      <c r="J175" t="s">
        <v>3454</v>
      </c>
    </row>
    <row r="176" spans="2:10" x14ac:dyDescent="0.55000000000000004">
      <c r="B176" t="s">
        <v>3441</v>
      </c>
      <c r="C176" t="s">
        <v>460</v>
      </c>
      <c r="D176">
        <v>73</v>
      </c>
      <c r="E176" s="2">
        <f t="shared" si="3"/>
        <v>0.48026315789473684</v>
      </c>
      <c r="F176" t="s">
        <v>1158</v>
      </c>
      <c r="G176" t="s">
        <v>3722</v>
      </c>
      <c r="H176">
        <v>38</v>
      </c>
      <c r="J176" t="s">
        <v>2211</v>
      </c>
    </row>
    <row r="177" spans="2:10" x14ac:dyDescent="0.55000000000000004">
      <c r="B177" s="11" t="s">
        <v>3441</v>
      </c>
      <c r="C177" s="11" t="s">
        <v>460</v>
      </c>
      <c r="D177" s="11">
        <v>74</v>
      </c>
      <c r="E177" s="12">
        <f t="shared" si="3"/>
        <v>0.48684210526315791</v>
      </c>
      <c r="F177" s="11" t="s">
        <v>291</v>
      </c>
      <c r="G177" s="72" t="s">
        <v>3722</v>
      </c>
      <c r="H177" s="11">
        <v>39</v>
      </c>
      <c r="I177" s="11"/>
      <c r="J177" s="11" t="s">
        <v>2215</v>
      </c>
    </row>
    <row r="178" spans="2:10" x14ac:dyDescent="0.55000000000000004">
      <c r="B178" t="s">
        <v>3441</v>
      </c>
      <c r="C178" t="s">
        <v>460</v>
      </c>
      <c r="D178">
        <v>75</v>
      </c>
      <c r="E178" s="2">
        <f t="shared" si="3"/>
        <v>0.49342105263157893</v>
      </c>
      <c r="F178" t="s">
        <v>269</v>
      </c>
      <c r="G178" t="s">
        <v>3725</v>
      </c>
      <c r="J178" t="s">
        <v>2232</v>
      </c>
    </row>
    <row r="179" spans="2:10" x14ac:dyDescent="0.55000000000000004">
      <c r="B179" t="s">
        <v>3441</v>
      </c>
      <c r="C179" t="s">
        <v>460</v>
      </c>
      <c r="D179">
        <v>76</v>
      </c>
      <c r="E179" s="2">
        <f t="shared" si="3"/>
        <v>0.5</v>
      </c>
      <c r="F179" t="s">
        <v>300</v>
      </c>
      <c r="G179" t="s">
        <v>3725</v>
      </c>
      <c r="J179" t="s">
        <v>3124</v>
      </c>
    </row>
    <row r="180" spans="2:10" x14ac:dyDescent="0.55000000000000004">
      <c r="B180" t="s">
        <v>3441</v>
      </c>
      <c r="C180" t="s">
        <v>460</v>
      </c>
      <c r="D180">
        <v>77</v>
      </c>
      <c r="E180" s="2">
        <f t="shared" si="3"/>
        <v>0.50657894736842102</v>
      </c>
      <c r="F180" t="s">
        <v>504</v>
      </c>
      <c r="G180" t="s">
        <v>3721</v>
      </c>
      <c r="J180" t="s">
        <v>3455</v>
      </c>
    </row>
    <row r="181" spans="2:10" x14ac:dyDescent="0.55000000000000004">
      <c r="B181" t="s">
        <v>3441</v>
      </c>
      <c r="C181" t="s">
        <v>460</v>
      </c>
      <c r="D181">
        <v>78</v>
      </c>
      <c r="E181" s="2">
        <f t="shared" si="3"/>
        <v>0.51315789473684215</v>
      </c>
      <c r="F181" t="s">
        <v>274</v>
      </c>
      <c r="G181" t="s">
        <v>3725</v>
      </c>
      <c r="J181" t="s">
        <v>3456</v>
      </c>
    </row>
    <row r="182" spans="2:10" x14ac:dyDescent="0.55000000000000004">
      <c r="B182" t="s">
        <v>3441</v>
      </c>
      <c r="C182" t="s">
        <v>460</v>
      </c>
      <c r="D182">
        <v>79</v>
      </c>
      <c r="E182" s="2">
        <f t="shared" si="3"/>
        <v>0.51973684210526316</v>
      </c>
      <c r="F182" t="s">
        <v>504</v>
      </c>
      <c r="G182" t="s">
        <v>3721</v>
      </c>
      <c r="J182" t="s">
        <v>2222</v>
      </c>
    </row>
    <row r="183" spans="2:10" x14ac:dyDescent="0.55000000000000004">
      <c r="B183" t="s">
        <v>3441</v>
      </c>
      <c r="C183" t="s">
        <v>460</v>
      </c>
      <c r="D183">
        <v>80</v>
      </c>
      <c r="E183" s="2">
        <f t="shared" si="3"/>
        <v>0.52631578947368418</v>
      </c>
      <c r="F183" t="s">
        <v>504</v>
      </c>
      <c r="G183" t="s">
        <v>3721</v>
      </c>
      <c r="J183" t="s">
        <v>2272</v>
      </c>
    </row>
    <row r="184" spans="2:10" x14ac:dyDescent="0.55000000000000004">
      <c r="B184" t="s">
        <v>3441</v>
      </c>
      <c r="C184" t="s">
        <v>460</v>
      </c>
      <c r="D184">
        <v>81</v>
      </c>
      <c r="E184" s="2">
        <f t="shared" si="3"/>
        <v>0.53289473684210531</v>
      </c>
      <c r="F184" t="s">
        <v>418</v>
      </c>
      <c r="G184" t="s">
        <v>3721</v>
      </c>
      <c r="J184" t="s">
        <v>3457</v>
      </c>
    </row>
    <row r="185" spans="2:10" x14ac:dyDescent="0.55000000000000004">
      <c r="B185" t="s">
        <v>3441</v>
      </c>
      <c r="C185" t="s">
        <v>460</v>
      </c>
      <c r="D185">
        <v>82</v>
      </c>
      <c r="E185" s="2">
        <f t="shared" si="3"/>
        <v>0.53947368421052633</v>
      </c>
      <c r="F185" t="s">
        <v>612</v>
      </c>
      <c r="G185" t="s">
        <v>3721</v>
      </c>
      <c r="H185">
        <v>40</v>
      </c>
      <c r="J185" t="s">
        <v>2279</v>
      </c>
    </row>
    <row r="186" spans="2:10" x14ac:dyDescent="0.55000000000000004">
      <c r="B186" t="s">
        <v>3441</v>
      </c>
      <c r="C186" t="s">
        <v>460</v>
      </c>
      <c r="D186">
        <v>83</v>
      </c>
      <c r="E186" s="3">
        <f t="shared" si="3"/>
        <v>0.54605263157894735</v>
      </c>
      <c r="F186" t="s">
        <v>330</v>
      </c>
      <c r="G186" t="s">
        <v>3725</v>
      </c>
      <c r="H186">
        <v>41</v>
      </c>
      <c r="J186" t="s">
        <v>2267</v>
      </c>
    </row>
    <row r="187" spans="2:10" x14ac:dyDescent="0.55000000000000004">
      <c r="B187" s="8" t="s">
        <v>3441</v>
      </c>
      <c r="C187" s="8" t="s">
        <v>460</v>
      </c>
      <c r="D187" s="8">
        <v>84</v>
      </c>
      <c r="E187" s="9">
        <f t="shared" si="3"/>
        <v>0.55263157894736847</v>
      </c>
      <c r="F187" s="8" t="s">
        <v>310</v>
      </c>
      <c r="G187" s="8" t="s">
        <v>3726</v>
      </c>
      <c r="H187" s="8"/>
      <c r="I187" s="8"/>
      <c r="J187" s="8" t="s">
        <v>2281</v>
      </c>
    </row>
    <row r="188" spans="2:10" x14ac:dyDescent="0.55000000000000004">
      <c r="B188" t="s">
        <v>3441</v>
      </c>
      <c r="C188" t="s">
        <v>460</v>
      </c>
      <c r="D188">
        <v>85</v>
      </c>
      <c r="E188" s="2">
        <f t="shared" si="3"/>
        <v>0.55921052631578949</v>
      </c>
      <c r="F188" t="s">
        <v>504</v>
      </c>
      <c r="G188" t="s">
        <v>3721</v>
      </c>
      <c r="J188" t="s">
        <v>2259</v>
      </c>
    </row>
    <row r="189" spans="2:10" x14ac:dyDescent="0.55000000000000004">
      <c r="B189" t="s">
        <v>3441</v>
      </c>
      <c r="C189" t="s">
        <v>460</v>
      </c>
      <c r="D189">
        <v>86</v>
      </c>
      <c r="E189" s="2">
        <f t="shared" si="3"/>
        <v>0.56578947368421051</v>
      </c>
      <c r="F189" t="s">
        <v>474</v>
      </c>
      <c r="G189" t="s">
        <v>3725</v>
      </c>
      <c r="J189" t="s">
        <v>2266</v>
      </c>
    </row>
    <row r="190" spans="2:10" x14ac:dyDescent="0.55000000000000004">
      <c r="B190" t="s">
        <v>3441</v>
      </c>
      <c r="C190" t="s">
        <v>460</v>
      </c>
      <c r="D190">
        <v>87</v>
      </c>
      <c r="E190" s="2">
        <f t="shared" si="3"/>
        <v>0.57236842105263153</v>
      </c>
      <c r="F190" t="s">
        <v>305</v>
      </c>
      <c r="G190" t="s">
        <v>3723</v>
      </c>
      <c r="J190" t="s">
        <v>3458</v>
      </c>
    </row>
    <row r="191" spans="2:10" x14ac:dyDescent="0.55000000000000004">
      <c r="B191" t="s">
        <v>3441</v>
      </c>
      <c r="C191" t="s">
        <v>460</v>
      </c>
      <c r="D191">
        <v>88</v>
      </c>
      <c r="E191" s="2">
        <f t="shared" si="3"/>
        <v>0.57894736842105265</v>
      </c>
      <c r="F191" t="s">
        <v>326</v>
      </c>
      <c r="G191" t="s">
        <v>3725</v>
      </c>
      <c r="J191" t="s">
        <v>3127</v>
      </c>
    </row>
    <row r="192" spans="2:10" x14ac:dyDescent="0.55000000000000004">
      <c r="B192" t="s">
        <v>3441</v>
      </c>
      <c r="C192" t="s">
        <v>460</v>
      </c>
      <c r="D192">
        <v>89</v>
      </c>
      <c r="E192" s="2">
        <f t="shared" si="3"/>
        <v>0.58552631578947367</v>
      </c>
      <c r="F192" t="s">
        <v>326</v>
      </c>
      <c r="G192" t="s">
        <v>3725</v>
      </c>
      <c r="J192" t="s">
        <v>2270</v>
      </c>
    </row>
    <row r="193" spans="2:10" x14ac:dyDescent="0.55000000000000004">
      <c r="B193" t="s">
        <v>3441</v>
      </c>
      <c r="C193" t="s">
        <v>460</v>
      </c>
      <c r="D193">
        <v>90</v>
      </c>
      <c r="E193" s="2">
        <f t="shared" si="3"/>
        <v>0.59210526315789469</v>
      </c>
      <c r="F193" t="s">
        <v>305</v>
      </c>
      <c r="G193" t="s">
        <v>3723</v>
      </c>
      <c r="J193" t="s">
        <v>3459</v>
      </c>
    </row>
    <row r="194" spans="2:10" x14ac:dyDescent="0.55000000000000004">
      <c r="B194" t="s">
        <v>3441</v>
      </c>
      <c r="C194" t="s">
        <v>460</v>
      </c>
      <c r="D194">
        <v>91</v>
      </c>
      <c r="E194" s="2">
        <f t="shared" si="3"/>
        <v>0.59868421052631582</v>
      </c>
      <c r="F194" t="s">
        <v>504</v>
      </c>
      <c r="G194" t="s">
        <v>3721</v>
      </c>
      <c r="J194" t="s">
        <v>2283</v>
      </c>
    </row>
    <row r="195" spans="2:10" x14ac:dyDescent="0.55000000000000004">
      <c r="B195" t="s">
        <v>3441</v>
      </c>
      <c r="C195" t="s">
        <v>460</v>
      </c>
      <c r="D195">
        <v>92</v>
      </c>
      <c r="E195" s="2">
        <f t="shared" si="3"/>
        <v>0.60526315789473684</v>
      </c>
      <c r="F195" t="s">
        <v>612</v>
      </c>
      <c r="G195" t="s">
        <v>3721</v>
      </c>
      <c r="J195" t="s">
        <v>2289</v>
      </c>
    </row>
    <row r="196" spans="2:10" x14ac:dyDescent="0.55000000000000004">
      <c r="B196" t="s">
        <v>3441</v>
      </c>
      <c r="C196" t="s">
        <v>460</v>
      </c>
      <c r="D196">
        <v>93</v>
      </c>
      <c r="E196" s="2">
        <f t="shared" si="3"/>
        <v>0.61184210526315785</v>
      </c>
      <c r="F196" t="s">
        <v>418</v>
      </c>
      <c r="G196" t="s">
        <v>3721</v>
      </c>
      <c r="J196" t="s">
        <v>2257</v>
      </c>
    </row>
    <row r="197" spans="2:10" x14ac:dyDescent="0.55000000000000004">
      <c r="B197" s="8" t="s">
        <v>3441</v>
      </c>
      <c r="C197" s="8" t="s">
        <v>460</v>
      </c>
      <c r="D197" s="8">
        <v>94</v>
      </c>
      <c r="E197" s="9">
        <f t="shared" si="3"/>
        <v>0.61842105263157898</v>
      </c>
      <c r="F197" s="8" t="s">
        <v>310</v>
      </c>
      <c r="G197" s="8" t="s">
        <v>3726</v>
      </c>
      <c r="H197" s="8"/>
      <c r="I197" s="8"/>
      <c r="J197" s="8" t="s">
        <v>2244</v>
      </c>
    </row>
    <row r="198" spans="2:10" x14ac:dyDescent="0.55000000000000004">
      <c r="B198" t="s">
        <v>3441</v>
      </c>
      <c r="C198" t="s">
        <v>460</v>
      </c>
      <c r="D198">
        <v>95</v>
      </c>
      <c r="E198" s="2">
        <f t="shared" si="3"/>
        <v>0.625</v>
      </c>
      <c r="F198" t="s">
        <v>394</v>
      </c>
      <c r="G198" t="s">
        <v>3725</v>
      </c>
      <c r="H198">
        <v>42</v>
      </c>
      <c r="J198" t="s">
        <v>3460</v>
      </c>
    </row>
    <row r="199" spans="2:10" x14ac:dyDescent="0.55000000000000004">
      <c r="B199" t="s">
        <v>3441</v>
      </c>
      <c r="C199" t="s">
        <v>460</v>
      </c>
      <c r="D199">
        <v>96</v>
      </c>
      <c r="E199" s="2">
        <f t="shared" si="3"/>
        <v>0.63157894736842102</v>
      </c>
      <c r="F199" t="s">
        <v>258</v>
      </c>
      <c r="G199" t="s">
        <v>3725</v>
      </c>
      <c r="H199">
        <v>43</v>
      </c>
      <c r="J199" t="s">
        <v>2264</v>
      </c>
    </row>
    <row r="200" spans="2:10" x14ac:dyDescent="0.55000000000000004">
      <c r="B200" t="s">
        <v>3441</v>
      </c>
      <c r="C200" t="s">
        <v>460</v>
      </c>
      <c r="D200">
        <v>97</v>
      </c>
      <c r="E200" s="2">
        <f t="shared" si="3"/>
        <v>0.63815789473684215</v>
      </c>
      <c r="F200" t="s">
        <v>305</v>
      </c>
      <c r="G200" t="s">
        <v>3723</v>
      </c>
      <c r="J200" t="s">
        <v>3461</v>
      </c>
    </row>
    <row r="201" spans="2:10" x14ac:dyDescent="0.55000000000000004">
      <c r="B201" t="s">
        <v>3441</v>
      </c>
      <c r="C201" t="s">
        <v>460</v>
      </c>
      <c r="D201">
        <v>98</v>
      </c>
      <c r="E201" s="2">
        <f t="shared" si="3"/>
        <v>0.64473684210526316</v>
      </c>
      <c r="F201" t="s">
        <v>510</v>
      </c>
      <c r="G201" t="s">
        <v>3722</v>
      </c>
      <c r="J201" t="s">
        <v>3121</v>
      </c>
    </row>
    <row r="202" spans="2:10" x14ac:dyDescent="0.55000000000000004">
      <c r="B202" t="s">
        <v>3441</v>
      </c>
      <c r="C202" t="s">
        <v>460</v>
      </c>
      <c r="D202">
        <v>99</v>
      </c>
      <c r="E202" s="2">
        <f t="shared" si="3"/>
        <v>0.65131578947368418</v>
      </c>
      <c r="F202" t="s">
        <v>1089</v>
      </c>
      <c r="G202" t="s">
        <v>3725</v>
      </c>
      <c r="H202">
        <v>44</v>
      </c>
      <c r="J202" t="s">
        <v>2832</v>
      </c>
    </row>
    <row r="203" spans="2:10" x14ac:dyDescent="0.55000000000000004">
      <c r="B203" t="s">
        <v>3441</v>
      </c>
      <c r="C203" t="s">
        <v>460</v>
      </c>
      <c r="D203">
        <v>100</v>
      </c>
      <c r="E203" s="2">
        <f t="shared" si="3"/>
        <v>0.65789473684210531</v>
      </c>
      <c r="F203" t="s">
        <v>269</v>
      </c>
      <c r="G203" t="s">
        <v>3725</v>
      </c>
      <c r="J203" t="s">
        <v>3462</v>
      </c>
    </row>
    <row r="204" spans="2:10" x14ac:dyDescent="0.55000000000000004">
      <c r="B204" t="s">
        <v>3441</v>
      </c>
      <c r="C204" t="s">
        <v>460</v>
      </c>
      <c r="D204">
        <v>101</v>
      </c>
      <c r="E204" s="2">
        <f t="shared" si="3"/>
        <v>0.66447368421052633</v>
      </c>
      <c r="F204" t="s">
        <v>545</v>
      </c>
      <c r="G204" t="s">
        <v>3726</v>
      </c>
      <c r="J204" t="s">
        <v>2276</v>
      </c>
    </row>
    <row r="205" spans="2:10" x14ac:dyDescent="0.55000000000000004">
      <c r="B205" t="s">
        <v>3441</v>
      </c>
      <c r="C205" t="s">
        <v>460</v>
      </c>
      <c r="D205">
        <v>102</v>
      </c>
      <c r="E205" s="2">
        <f t="shared" si="3"/>
        <v>0.67105263157894735</v>
      </c>
      <c r="F205" t="s">
        <v>305</v>
      </c>
      <c r="G205" t="s">
        <v>3723</v>
      </c>
      <c r="J205" t="s">
        <v>3463</v>
      </c>
    </row>
    <row r="206" spans="2:10" x14ac:dyDescent="0.55000000000000004">
      <c r="B206" t="s">
        <v>3441</v>
      </c>
      <c r="C206" t="s">
        <v>460</v>
      </c>
      <c r="D206">
        <v>103</v>
      </c>
      <c r="E206" s="2">
        <f t="shared" si="3"/>
        <v>0.67763157894736847</v>
      </c>
      <c r="F206" t="s">
        <v>1087</v>
      </c>
      <c r="G206" t="s">
        <v>3722</v>
      </c>
      <c r="H206">
        <v>45</v>
      </c>
      <c r="J206" t="s">
        <v>2252</v>
      </c>
    </row>
    <row r="207" spans="2:10" x14ac:dyDescent="0.55000000000000004">
      <c r="B207" t="s">
        <v>3441</v>
      </c>
      <c r="C207" t="s">
        <v>460</v>
      </c>
      <c r="D207">
        <v>104</v>
      </c>
      <c r="E207" s="2">
        <f t="shared" si="3"/>
        <v>0.68421052631578949</v>
      </c>
      <c r="F207" t="s">
        <v>305</v>
      </c>
      <c r="G207" t="s">
        <v>3723</v>
      </c>
      <c r="J207" t="s">
        <v>3464</v>
      </c>
    </row>
    <row r="208" spans="2:10" x14ac:dyDescent="0.55000000000000004">
      <c r="B208" t="s">
        <v>3441</v>
      </c>
      <c r="C208" t="s">
        <v>460</v>
      </c>
      <c r="D208">
        <v>105</v>
      </c>
      <c r="E208" s="2">
        <f t="shared" si="3"/>
        <v>0.69078947368421051</v>
      </c>
      <c r="F208" t="s">
        <v>418</v>
      </c>
      <c r="G208" t="s">
        <v>3721</v>
      </c>
      <c r="J208" t="s">
        <v>3136</v>
      </c>
    </row>
    <row r="209" spans="2:10" x14ac:dyDescent="0.55000000000000004">
      <c r="B209" t="s">
        <v>3441</v>
      </c>
      <c r="C209" t="s">
        <v>460</v>
      </c>
      <c r="D209">
        <v>106</v>
      </c>
      <c r="E209" s="2">
        <f t="shared" si="3"/>
        <v>0.69736842105263153</v>
      </c>
      <c r="F209" t="s">
        <v>262</v>
      </c>
      <c r="G209" t="s">
        <v>3723</v>
      </c>
      <c r="J209" t="s">
        <v>2271</v>
      </c>
    </row>
    <row r="210" spans="2:10" x14ac:dyDescent="0.55000000000000004">
      <c r="B210" t="s">
        <v>3441</v>
      </c>
      <c r="C210" t="s">
        <v>460</v>
      </c>
      <c r="D210">
        <v>107</v>
      </c>
      <c r="E210" s="2">
        <f t="shared" si="3"/>
        <v>0.70394736842105265</v>
      </c>
      <c r="F210" t="s">
        <v>504</v>
      </c>
      <c r="G210" t="s">
        <v>3721</v>
      </c>
      <c r="J210" t="s">
        <v>2249</v>
      </c>
    </row>
    <row r="211" spans="2:10" x14ac:dyDescent="0.55000000000000004">
      <c r="B211" t="s">
        <v>3441</v>
      </c>
      <c r="C211" t="s">
        <v>460</v>
      </c>
      <c r="D211">
        <v>108</v>
      </c>
      <c r="E211" s="2">
        <f t="shared" si="3"/>
        <v>0.71052631578947367</v>
      </c>
      <c r="F211" t="s">
        <v>315</v>
      </c>
      <c r="G211" t="s">
        <v>3725</v>
      </c>
      <c r="J211" t="s">
        <v>3465</v>
      </c>
    </row>
    <row r="212" spans="2:10" x14ac:dyDescent="0.55000000000000004">
      <c r="B212" t="s">
        <v>3441</v>
      </c>
      <c r="C212" t="s">
        <v>460</v>
      </c>
      <c r="D212">
        <v>109</v>
      </c>
      <c r="E212" s="2">
        <f t="shared" si="3"/>
        <v>0.71710526315789469</v>
      </c>
      <c r="F212" t="s">
        <v>262</v>
      </c>
      <c r="G212" t="s">
        <v>3723</v>
      </c>
      <c r="J212" t="s">
        <v>2265</v>
      </c>
    </row>
    <row r="213" spans="2:10" x14ac:dyDescent="0.55000000000000004">
      <c r="B213" t="s">
        <v>3441</v>
      </c>
      <c r="C213" t="s">
        <v>460</v>
      </c>
      <c r="D213">
        <v>110</v>
      </c>
      <c r="E213" s="2">
        <f t="shared" si="3"/>
        <v>0.72368421052631582</v>
      </c>
      <c r="F213" t="s">
        <v>262</v>
      </c>
      <c r="G213" t="s">
        <v>3723</v>
      </c>
      <c r="J213" t="s">
        <v>3141</v>
      </c>
    </row>
    <row r="214" spans="2:10" x14ac:dyDescent="0.55000000000000004">
      <c r="B214" t="s">
        <v>3441</v>
      </c>
      <c r="C214" t="s">
        <v>460</v>
      </c>
      <c r="D214">
        <v>111</v>
      </c>
      <c r="E214" s="2">
        <f t="shared" si="3"/>
        <v>0.73026315789473684</v>
      </c>
      <c r="F214" t="s">
        <v>305</v>
      </c>
      <c r="G214" t="s">
        <v>3723</v>
      </c>
      <c r="J214" t="s">
        <v>3466</v>
      </c>
    </row>
    <row r="215" spans="2:10" x14ac:dyDescent="0.55000000000000004">
      <c r="B215" s="8" t="s">
        <v>3441</v>
      </c>
      <c r="C215" s="8" t="s">
        <v>460</v>
      </c>
      <c r="D215" s="8">
        <v>112</v>
      </c>
      <c r="E215" s="9">
        <f t="shared" si="3"/>
        <v>0.73684210526315785</v>
      </c>
      <c r="F215" s="8" t="s">
        <v>310</v>
      </c>
      <c r="G215" s="8" t="s">
        <v>3726</v>
      </c>
      <c r="H215" s="8"/>
      <c r="I215" s="8"/>
      <c r="J215" s="8" t="s">
        <v>2830</v>
      </c>
    </row>
    <row r="216" spans="2:10" x14ac:dyDescent="0.55000000000000004">
      <c r="B216" t="s">
        <v>3441</v>
      </c>
      <c r="C216" t="s">
        <v>460</v>
      </c>
      <c r="D216">
        <v>113</v>
      </c>
      <c r="E216" s="2">
        <f t="shared" si="3"/>
        <v>0.74342105263157898</v>
      </c>
      <c r="F216" t="s">
        <v>296</v>
      </c>
      <c r="G216" t="s">
        <v>3725</v>
      </c>
      <c r="J216" t="s">
        <v>3467</v>
      </c>
    </row>
    <row r="217" spans="2:10" x14ac:dyDescent="0.55000000000000004">
      <c r="B217" t="s">
        <v>3441</v>
      </c>
      <c r="C217" t="s">
        <v>460</v>
      </c>
      <c r="D217">
        <v>114</v>
      </c>
      <c r="E217" s="2">
        <f t="shared" si="3"/>
        <v>0.75</v>
      </c>
      <c r="F217" t="s">
        <v>262</v>
      </c>
      <c r="G217" t="s">
        <v>3723</v>
      </c>
      <c r="J217" t="s">
        <v>3468</v>
      </c>
    </row>
    <row r="218" spans="2:10" x14ac:dyDescent="0.55000000000000004">
      <c r="B218" t="s">
        <v>3441</v>
      </c>
      <c r="C218" t="s">
        <v>460</v>
      </c>
      <c r="D218">
        <v>115</v>
      </c>
      <c r="E218" s="2">
        <f t="shared" si="3"/>
        <v>0.75657894736842102</v>
      </c>
      <c r="F218" t="s">
        <v>614</v>
      </c>
      <c r="G218" t="s">
        <v>3725</v>
      </c>
      <c r="H218">
        <v>46</v>
      </c>
      <c r="J218" t="s">
        <v>3153</v>
      </c>
    </row>
    <row r="219" spans="2:10" x14ac:dyDescent="0.55000000000000004">
      <c r="B219" t="s">
        <v>3441</v>
      </c>
      <c r="C219" t="s">
        <v>460</v>
      </c>
      <c r="D219">
        <v>116</v>
      </c>
      <c r="E219" s="2">
        <f t="shared" si="3"/>
        <v>0.76315789473684215</v>
      </c>
      <c r="F219" t="s">
        <v>3149</v>
      </c>
      <c r="G219" t="s">
        <v>3722</v>
      </c>
      <c r="H219">
        <v>47</v>
      </c>
      <c r="J219" t="s">
        <v>3150</v>
      </c>
    </row>
    <row r="220" spans="2:10" x14ac:dyDescent="0.55000000000000004">
      <c r="B220" t="s">
        <v>3441</v>
      </c>
      <c r="C220" t="s">
        <v>460</v>
      </c>
      <c r="D220">
        <v>117</v>
      </c>
      <c r="E220" s="2">
        <f t="shared" si="3"/>
        <v>0.76973684210526316</v>
      </c>
      <c r="F220" t="s">
        <v>418</v>
      </c>
      <c r="G220" t="s">
        <v>3721</v>
      </c>
      <c r="J220" t="s">
        <v>2293</v>
      </c>
    </row>
    <row r="221" spans="2:10" x14ac:dyDescent="0.55000000000000004">
      <c r="B221" t="s">
        <v>3441</v>
      </c>
      <c r="C221" t="s">
        <v>460</v>
      </c>
      <c r="D221">
        <v>118</v>
      </c>
      <c r="E221" s="2">
        <f t="shared" si="3"/>
        <v>0.77631578947368418</v>
      </c>
      <c r="F221" t="s">
        <v>305</v>
      </c>
      <c r="G221" t="s">
        <v>3723</v>
      </c>
      <c r="J221" t="s">
        <v>3469</v>
      </c>
    </row>
    <row r="222" spans="2:10" x14ac:dyDescent="0.55000000000000004">
      <c r="B222" t="s">
        <v>3441</v>
      </c>
      <c r="C222" t="s">
        <v>460</v>
      </c>
      <c r="D222">
        <v>119</v>
      </c>
      <c r="E222" s="2">
        <f t="shared" si="3"/>
        <v>0.78289473684210531</v>
      </c>
      <c r="F222" t="s">
        <v>3154</v>
      </c>
      <c r="G222" t="s">
        <v>3723</v>
      </c>
      <c r="H222">
        <v>48</v>
      </c>
      <c r="I222" t="s">
        <v>3740</v>
      </c>
      <c r="J222" t="s">
        <v>3155</v>
      </c>
    </row>
    <row r="223" spans="2:10" x14ac:dyDescent="0.55000000000000004">
      <c r="B223" t="s">
        <v>3441</v>
      </c>
      <c r="C223" t="s">
        <v>460</v>
      </c>
      <c r="D223">
        <v>120</v>
      </c>
      <c r="E223" s="2">
        <f t="shared" si="3"/>
        <v>0.78947368421052633</v>
      </c>
      <c r="F223" t="s">
        <v>305</v>
      </c>
      <c r="G223" t="s">
        <v>3723</v>
      </c>
      <c r="J223" t="s">
        <v>3470</v>
      </c>
    </row>
    <row r="224" spans="2:10" x14ac:dyDescent="0.55000000000000004">
      <c r="B224" t="s">
        <v>3441</v>
      </c>
      <c r="C224" t="s">
        <v>460</v>
      </c>
      <c r="D224">
        <v>121</v>
      </c>
      <c r="E224" s="2">
        <f t="shared" si="3"/>
        <v>0.79605263157894735</v>
      </c>
      <c r="F224" t="s">
        <v>504</v>
      </c>
      <c r="G224" t="s">
        <v>3721</v>
      </c>
      <c r="J224" t="s">
        <v>2268</v>
      </c>
    </row>
    <row r="225" spans="2:10" x14ac:dyDescent="0.55000000000000004">
      <c r="B225" t="s">
        <v>3441</v>
      </c>
      <c r="C225" t="s">
        <v>460</v>
      </c>
      <c r="D225">
        <v>122</v>
      </c>
      <c r="E225" s="2">
        <f t="shared" si="3"/>
        <v>0.80263157894736847</v>
      </c>
      <c r="F225" t="s">
        <v>488</v>
      </c>
      <c r="G225" t="s">
        <v>3722</v>
      </c>
      <c r="J225" t="s">
        <v>3471</v>
      </c>
    </row>
    <row r="226" spans="2:10" x14ac:dyDescent="0.55000000000000004">
      <c r="B226" t="s">
        <v>3441</v>
      </c>
      <c r="C226" t="s">
        <v>460</v>
      </c>
      <c r="D226">
        <v>123</v>
      </c>
      <c r="E226" s="2">
        <f t="shared" si="3"/>
        <v>0.80921052631578949</v>
      </c>
      <c r="F226" t="s">
        <v>315</v>
      </c>
      <c r="G226" t="s">
        <v>3725</v>
      </c>
      <c r="J226" t="s">
        <v>3133</v>
      </c>
    </row>
    <row r="227" spans="2:10" x14ac:dyDescent="0.55000000000000004">
      <c r="B227" t="s">
        <v>3441</v>
      </c>
      <c r="C227" t="s">
        <v>460</v>
      </c>
      <c r="D227">
        <v>124</v>
      </c>
      <c r="E227" s="2">
        <f t="shared" si="3"/>
        <v>0.81578947368421051</v>
      </c>
      <c r="F227" t="s">
        <v>471</v>
      </c>
      <c r="G227" t="s">
        <v>3726</v>
      </c>
      <c r="J227" t="s">
        <v>3151</v>
      </c>
    </row>
    <row r="228" spans="2:10" x14ac:dyDescent="0.55000000000000004">
      <c r="B228" t="s">
        <v>3441</v>
      </c>
      <c r="C228" t="s">
        <v>460</v>
      </c>
      <c r="D228">
        <v>125</v>
      </c>
      <c r="E228" s="2">
        <f t="shared" si="3"/>
        <v>0.82236842105263153</v>
      </c>
      <c r="F228" t="s">
        <v>418</v>
      </c>
      <c r="G228" t="s">
        <v>3721</v>
      </c>
      <c r="J228" t="s">
        <v>3472</v>
      </c>
    </row>
    <row r="229" spans="2:10" x14ac:dyDescent="0.55000000000000004">
      <c r="B229" t="s">
        <v>3441</v>
      </c>
      <c r="C229" t="s">
        <v>460</v>
      </c>
      <c r="D229">
        <v>126</v>
      </c>
      <c r="E229" s="2">
        <f t="shared" si="3"/>
        <v>0.82894736842105265</v>
      </c>
      <c r="F229" t="s">
        <v>583</v>
      </c>
      <c r="G229" t="s">
        <v>3725</v>
      </c>
      <c r="H229">
        <v>49</v>
      </c>
      <c r="J229" t="s">
        <v>2833</v>
      </c>
    </row>
    <row r="230" spans="2:10" x14ac:dyDescent="0.55000000000000004">
      <c r="B230" t="s">
        <v>3441</v>
      </c>
      <c r="C230" t="s">
        <v>460</v>
      </c>
      <c r="D230">
        <v>127</v>
      </c>
      <c r="E230" s="2">
        <f t="shared" si="3"/>
        <v>0.83552631578947367</v>
      </c>
      <c r="F230" t="s">
        <v>305</v>
      </c>
      <c r="G230" t="s">
        <v>3723</v>
      </c>
      <c r="J230" t="s">
        <v>3473</v>
      </c>
    </row>
    <row r="231" spans="2:10" x14ac:dyDescent="0.55000000000000004">
      <c r="B231" t="s">
        <v>3441</v>
      </c>
      <c r="C231" t="s">
        <v>460</v>
      </c>
      <c r="D231">
        <v>128</v>
      </c>
      <c r="E231" s="2">
        <f t="shared" si="3"/>
        <v>0.84210526315789469</v>
      </c>
      <c r="F231" t="s">
        <v>262</v>
      </c>
      <c r="G231" t="s">
        <v>3723</v>
      </c>
      <c r="J231" t="s">
        <v>3474</v>
      </c>
    </row>
    <row r="232" spans="2:10" x14ac:dyDescent="0.55000000000000004">
      <c r="B232" t="s">
        <v>3441</v>
      </c>
      <c r="C232" t="s">
        <v>460</v>
      </c>
      <c r="D232">
        <v>129</v>
      </c>
      <c r="E232" s="2">
        <f t="shared" si="3"/>
        <v>0.84868421052631582</v>
      </c>
      <c r="F232" t="s">
        <v>1088</v>
      </c>
      <c r="G232" t="s">
        <v>3726</v>
      </c>
      <c r="J232" t="s">
        <v>3475</v>
      </c>
    </row>
    <row r="233" spans="2:10" x14ac:dyDescent="0.55000000000000004">
      <c r="B233" t="s">
        <v>3441</v>
      </c>
      <c r="C233" t="s">
        <v>460</v>
      </c>
      <c r="D233">
        <v>130</v>
      </c>
      <c r="E233" s="2">
        <f t="shared" ref="E233:E255" si="4">D233/152</f>
        <v>0.85526315789473684</v>
      </c>
      <c r="F233" t="s">
        <v>305</v>
      </c>
      <c r="G233" t="s">
        <v>3723</v>
      </c>
      <c r="J233" t="s">
        <v>3476</v>
      </c>
    </row>
    <row r="234" spans="2:10" x14ac:dyDescent="0.55000000000000004">
      <c r="B234" t="s">
        <v>3441</v>
      </c>
      <c r="C234" t="s">
        <v>460</v>
      </c>
      <c r="D234">
        <v>131</v>
      </c>
      <c r="E234" s="2">
        <f t="shared" si="4"/>
        <v>0.86184210526315785</v>
      </c>
      <c r="F234" t="s">
        <v>620</v>
      </c>
      <c r="G234" t="s">
        <v>3726</v>
      </c>
      <c r="H234">
        <v>50</v>
      </c>
      <c r="J234" t="s">
        <v>3158</v>
      </c>
    </row>
    <row r="235" spans="2:10" x14ac:dyDescent="0.55000000000000004">
      <c r="B235" t="s">
        <v>3441</v>
      </c>
      <c r="C235" t="s">
        <v>460</v>
      </c>
      <c r="D235">
        <v>132</v>
      </c>
      <c r="E235" s="2">
        <f t="shared" si="4"/>
        <v>0.86842105263157898</v>
      </c>
      <c r="F235" t="s">
        <v>305</v>
      </c>
      <c r="G235" t="s">
        <v>3723</v>
      </c>
      <c r="J235" t="s">
        <v>3477</v>
      </c>
    </row>
    <row r="236" spans="2:10" x14ac:dyDescent="0.55000000000000004">
      <c r="B236" t="s">
        <v>3441</v>
      </c>
      <c r="C236" t="s">
        <v>460</v>
      </c>
      <c r="D236">
        <v>133</v>
      </c>
      <c r="E236" s="2">
        <f t="shared" si="4"/>
        <v>0.875</v>
      </c>
      <c r="F236" t="s">
        <v>305</v>
      </c>
      <c r="G236" t="s">
        <v>3723</v>
      </c>
      <c r="J236" t="s">
        <v>3478</v>
      </c>
    </row>
    <row r="237" spans="2:10" x14ac:dyDescent="0.55000000000000004">
      <c r="B237" t="s">
        <v>3441</v>
      </c>
      <c r="C237" t="s">
        <v>460</v>
      </c>
      <c r="D237">
        <v>134</v>
      </c>
      <c r="E237" s="2">
        <f t="shared" si="4"/>
        <v>0.88157894736842102</v>
      </c>
      <c r="F237" t="s">
        <v>274</v>
      </c>
      <c r="G237" t="s">
        <v>3725</v>
      </c>
      <c r="J237" t="s">
        <v>3479</v>
      </c>
    </row>
    <row r="238" spans="2:10" x14ac:dyDescent="0.55000000000000004">
      <c r="B238" t="s">
        <v>3441</v>
      </c>
      <c r="C238" t="s">
        <v>460</v>
      </c>
      <c r="D238">
        <v>135</v>
      </c>
      <c r="E238" s="2">
        <f t="shared" si="4"/>
        <v>0.88815789473684215</v>
      </c>
      <c r="F238" t="s">
        <v>612</v>
      </c>
      <c r="G238" t="s">
        <v>3721</v>
      </c>
      <c r="J238" t="s">
        <v>2286</v>
      </c>
    </row>
    <row r="239" spans="2:10" x14ac:dyDescent="0.55000000000000004">
      <c r="B239" t="s">
        <v>3441</v>
      </c>
      <c r="C239" t="s">
        <v>460</v>
      </c>
      <c r="D239">
        <v>136</v>
      </c>
      <c r="E239" s="2">
        <f t="shared" si="4"/>
        <v>0.89473684210526316</v>
      </c>
      <c r="F239" t="s">
        <v>453</v>
      </c>
      <c r="G239" t="s">
        <v>3726</v>
      </c>
      <c r="J239" t="s">
        <v>3146</v>
      </c>
    </row>
    <row r="240" spans="2:10" x14ac:dyDescent="0.55000000000000004">
      <c r="B240" t="s">
        <v>3441</v>
      </c>
      <c r="C240" t="s">
        <v>460</v>
      </c>
      <c r="D240">
        <v>137</v>
      </c>
      <c r="E240" s="2">
        <f t="shared" si="4"/>
        <v>0.90131578947368418</v>
      </c>
      <c r="F240" t="s">
        <v>305</v>
      </c>
      <c r="G240" t="s">
        <v>3723</v>
      </c>
      <c r="J240" t="s">
        <v>3480</v>
      </c>
    </row>
    <row r="241" spans="2:10" x14ac:dyDescent="0.55000000000000004">
      <c r="B241" t="s">
        <v>3441</v>
      </c>
      <c r="C241" t="s">
        <v>460</v>
      </c>
      <c r="D241">
        <v>138</v>
      </c>
      <c r="E241" s="2">
        <f t="shared" si="4"/>
        <v>0.90789473684210531</v>
      </c>
      <c r="F241" t="s">
        <v>305</v>
      </c>
      <c r="G241" t="s">
        <v>3723</v>
      </c>
      <c r="J241" t="s">
        <v>3481</v>
      </c>
    </row>
    <row r="242" spans="2:10" x14ac:dyDescent="0.55000000000000004">
      <c r="B242" s="8" t="s">
        <v>3441</v>
      </c>
      <c r="C242" s="8" t="s">
        <v>460</v>
      </c>
      <c r="D242" s="8">
        <v>139</v>
      </c>
      <c r="E242" s="9">
        <f t="shared" si="4"/>
        <v>0.91447368421052633</v>
      </c>
      <c r="F242" s="8" t="s">
        <v>310</v>
      </c>
      <c r="G242" s="8" t="s">
        <v>3726</v>
      </c>
      <c r="H242" s="8"/>
      <c r="I242" s="8"/>
      <c r="J242" s="8" t="s">
        <v>3482</v>
      </c>
    </row>
    <row r="243" spans="2:10" x14ac:dyDescent="0.55000000000000004">
      <c r="B243" t="s">
        <v>3441</v>
      </c>
      <c r="C243" t="s">
        <v>460</v>
      </c>
      <c r="D243">
        <v>140</v>
      </c>
      <c r="E243" s="2">
        <f t="shared" si="4"/>
        <v>0.92105263157894735</v>
      </c>
      <c r="F243" t="s">
        <v>305</v>
      </c>
      <c r="G243" t="s">
        <v>3723</v>
      </c>
      <c r="J243" t="s">
        <v>3483</v>
      </c>
    </row>
    <row r="244" spans="2:10" x14ac:dyDescent="0.55000000000000004">
      <c r="B244" t="s">
        <v>3441</v>
      </c>
      <c r="C244" t="s">
        <v>460</v>
      </c>
      <c r="D244">
        <v>141</v>
      </c>
      <c r="E244" s="2">
        <f t="shared" si="4"/>
        <v>0.92763157894736847</v>
      </c>
      <c r="F244" t="s">
        <v>1088</v>
      </c>
      <c r="G244" t="s">
        <v>3726</v>
      </c>
      <c r="J244" t="s">
        <v>3484</v>
      </c>
    </row>
    <row r="245" spans="2:10" x14ac:dyDescent="0.55000000000000004">
      <c r="B245" t="s">
        <v>3441</v>
      </c>
      <c r="C245" t="s">
        <v>460</v>
      </c>
      <c r="D245">
        <v>142</v>
      </c>
      <c r="E245" s="2">
        <f t="shared" si="4"/>
        <v>0.93421052631578949</v>
      </c>
      <c r="F245" t="s">
        <v>305</v>
      </c>
      <c r="G245" t="s">
        <v>3723</v>
      </c>
      <c r="J245" t="s">
        <v>3485</v>
      </c>
    </row>
    <row r="246" spans="2:10" x14ac:dyDescent="0.55000000000000004">
      <c r="B246" t="s">
        <v>3441</v>
      </c>
      <c r="C246" t="s">
        <v>460</v>
      </c>
      <c r="D246">
        <v>143</v>
      </c>
      <c r="E246" s="2">
        <f t="shared" si="4"/>
        <v>0.94078947368421051</v>
      </c>
      <c r="F246" t="s">
        <v>305</v>
      </c>
      <c r="G246" t="s">
        <v>3723</v>
      </c>
      <c r="J246" t="s">
        <v>3486</v>
      </c>
    </row>
    <row r="247" spans="2:10" x14ac:dyDescent="0.55000000000000004">
      <c r="B247" s="8" t="s">
        <v>3441</v>
      </c>
      <c r="C247" s="8" t="s">
        <v>460</v>
      </c>
      <c r="D247" s="8">
        <v>144</v>
      </c>
      <c r="E247" s="9">
        <f t="shared" si="4"/>
        <v>0.94736842105263153</v>
      </c>
      <c r="F247" s="8" t="s">
        <v>310</v>
      </c>
      <c r="G247" s="8" t="s">
        <v>3726</v>
      </c>
      <c r="H247" s="8"/>
      <c r="I247" s="8"/>
      <c r="J247" s="8" t="s">
        <v>2299</v>
      </c>
    </row>
    <row r="248" spans="2:10" x14ac:dyDescent="0.55000000000000004">
      <c r="B248" t="s">
        <v>3441</v>
      </c>
      <c r="C248" t="s">
        <v>460</v>
      </c>
      <c r="D248">
        <v>145</v>
      </c>
      <c r="E248" s="2">
        <f t="shared" si="4"/>
        <v>0.95394736842105265</v>
      </c>
      <c r="F248" t="s">
        <v>305</v>
      </c>
      <c r="G248" t="s">
        <v>3723</v>
      </c>
      <c r="J248" t="s">
        <v>3487</v>
      </c>
    </row>
    <row r="249" spans="2:10" x14ac:dyDescent="0.55000000000000004">
      <c r="B249" t="s">
        <v>3441</v>
      </c>
      <c r="C249" t="s">
        <v>460</v>
      </c>
      <c r="D249">
        <v>146</v>
      </c>
      <c r="E249" s="2">
        <f t="shared" si="4"/>
        <v>0.96052631578947367</v>
      </c>
      <c r="F249" t="s">
        <v>305</v>
      </c>
      <c r="G249" t="s">
        <v>3723</v>
      </c>
      <c r="J249" t="s">
        <v>3488</v>
      </c>
    </row>
    <row r="250" spans="2:10" x14ac:dyDescent="0.55000000000000004">
      <c r="B250" t="s">
        <v>3441</v>
      </c>
      <c r="C250" t="s">
        <v>460</v>
      </c>
      <c r="D250">
        <v>147</v>
      </c>
      <c r="E250" s="2">
        <f t="shared" si="4"/>
        <v>0.96710526315789469</v>
      </c>
      <c r="F250" t="s">
        <v>305</v>
      </c>
      <c r="G250" t="s">
        <v>3723</v>
      </c>
      <c r="J250" t="s">
        <v>3489</v>
      </c>
    </row>
    <row r="251" spans="2:10" x14ac:dyDescent="0.55000000000000004">
      <c r="B251" t="s">
        <v>3441</v>
      </c>
      <c r="C251" t="s">
        <v>460</v>
      </c>
      <c r="D251">
        <v>148</v>
      </c>
      <c r="E251" s="2">
        <f t="shared" si="4"/>
        <v>0.97368421052631582</v>
      </c>
      <c r="F251" t="s">
        <v>422</v>
      </c>
      <c r="G251" t="s">
        <v>3725</v>
      </c>
      <c r="H251">
        <v>51</v>
      </c>
      <c r="J251" t="s">
        <v>3490</v>
      </c>
    </row>
    <row r="252" spans="2:10" x14ac:dyDescent="0.55000000000000004">
      <c r="B252" s="8" t="s">
        <v>3441</v>
      </c>
      <c r="C252" s="8" t="s">
        <v>460</v>
      </c>
      <c r="D252" s="8">
        <v>149</v>
      </c>
      <c r="E252" s="9">
        <f t="shared" si="4"/>
        <v>0.98026315789473684</v>
      </c>
      <c r="F252" s="8" t="s">
        <v>310</v>
      </c>
      <c r="G252" s="8" t="s">
        <v>3726</v>
      </c>
      <c r="H252" s="8"/>
      <c r="I252" s="8"/>
      <c r="J252" s="8" t="s">
        <v>3491</v>
      </c>
    </row>
    <row r="253" spans="2:10" x14ac:dyDescent="0.55000000000000004">
      <c r="B253" t="s">
        <v>3441</v>
      </c>
      <c r="C253" t="s">
        <v>460</v>
      </c>
      <c r="D253">
        <v>150</v>
      </c>
      <c r="E253" s="2">
        <f t="shared" si="4"/>
        <v>0.98684210526315785</v>
      </c>
      <c r="F253" t="s">
        <v>305</v>
      </c>
      <c r="G253" t="s">
        <v>3723</v>
      </c>
      <c r="J253" t="s">
        <v>3492</v>
      </c>
    </row>
    <row r="254" spans="2:10" x14ac:dyDescent="0.55000000000000004">
      <c r="B254" t="s">
        <v>3441</v>
      </c>
      <c r="C254" t="s">
        <v>460</v>
      </c>
      <c r="D254">
        <v>151</v>
      </c>
      <c r="E254" s="2">
        <f t="shared" si="4"/>
        <v>0.99342105263157898</v>
      </c>
      <c r="F254" t="s">
        <v>305</v>
      </c>
      <c r="G254" t="s">
        <v>3723</v>
      </c>
      <c r="J254" t="s">
        <v>3493</v>
      </c>
    </row>
    <row r="255" spans="2:10" x14ac:dyDescent="0.55000000000000004">
      <c r="B255" t="s">
        <v>3441</v>
      </c>
      <c r="C255" t="s">
        <v>460</v>
      </c>
      <c r="D255">
        <v>152</v>
      </c>
      <c r="E255" s="2">
        <f t="shared" si="4"/>
        <v>1</v>
      </c>
      <c r="F255" t="s">
        <v>256</v>
      </c>
      <c r="G255" t="s">
        <v>3725</v>
      </c>
      <c r="H255">
        <v>52</v>
      </c>
      <c r="J255" t="s">
        <v>3494</v>
      </c>
    </row>
    <row r="256" spans="2:10" x14ac:dyDescent="0.55000000000000004">
      <c r="B256" t="s">
        <v>3495</v>
      </c>
      <c r="C256" t="s">
        <v>350</v>
      </c>
      <c r="D256" s="4">
        <v>1</v>
      </c>
      <c r="E256" s="2">
        <f>D256/118</f>
        <v>8.4745762711864406E-3</v>
      </c>
      <c r="F256" s="4" t="s">
        <v>274</v>
      </c>
      <c r="G256" t="s">
        <v>3725</v>
      </c>
      <c r="H256">
        <v>1</v>
      </c>
      <c r="I256" t="s">
        <v>2121</v>
      </c>
      <c r="J256" s="4" t="s">
        <v>3496</v>
      </c>
    </row>
    <row r="257" spans="2:10" x14ac:dyDescent="0.55000000000000004">
      <c r="B257" t="s">
        <v>3495</v>
      </c>
      <c r="C257" t="s">
        <v>350</v>
      </c>
      <c r="D257" s="4">
        <v>2</v>
      </c>
      <c r="E257" s="2">
        <f t="shared" ref="E257:E320" si="5">D257/118</f>
        <v>1.6949152542372881E-2</v>
      </c>
      <c r="F257" s="4" t="s">
        <v>256</v>
      </c>
      <c r="G257" t="s">
        <v>3725</v>
      </c>
      <c r="H257">
        <v>2</v>
      </c>
      <c r="I257" t="s">
        <v>2121</v>
      </c>
      <c r="J257" s="4" t="s">
        <v>3497</v>
      </c>
    </row>
    <row r="258" spans="2:10" x14ac:dyDescent="0.55000000000000004">
      <c r="B258" t="s">
        <v>3495</v>
      </c>
      <c r="C258" t="s">
        <v>350</v>
      </c>
      <c r="D258" s="4">
        <v>3</v>
      </c>
      <c r="E258" s="2">
        <f t="shared" si="5"/>
        <v>2.5423728813559324E-2</v>
      </c>
      <c r="F258" s="4" t="s">
        <v>276</v>
      </c>
      <c r="G258" t="s">
        <v>3725</v>
      </c>
      <c r="H258">
        <v>3</v>
      </c>
      <c r="I258" t="s">
        <v>2121</v>
      </c>
      <c r="J258" s="4" t="s">
        <v>353</v>
      </c>
    </row>
    <row r="259" spans="2:10" x14ac:dyDescent="0.55000000000000004">
      <c r="B259" t="s">
        <v>3495</v>
      </c>
      <c r="C259" t="s">
        <v>350</v>
      </c>
      <c r="D259" s="4">
        <v>4</v>
      </c>
      <c r="E259" s="2">
        <f t="shared" si="5"/>
        <v>3.3898305084745763E-2</v>
      </c>
      <c r="F259" s="4" t="s">
        <v>305</v>
      </c>
      <c r="G259" t="s">
        <v>3723</v>
      </c>
      <c r="H259">
        <v>4</v>
      </c>
      <c r="I259" t="s">
        <v>2121</v>
      </c>
      <c r="J259" s="4" t="s">
        <v>393</v>
      </c>
    </row>
    <row r="260" spans="2:10" x14ac:dyDescent="0.55000000000000004">
      <c r="B260" t="s">
        <v>3495</v>
      </c>
      <c r="C260" t="s">
        <v>350</v>
      </c>
      <c r="D260" s="4">
        <v>5</v>
      </c>
      <c r="E260" s="2">
        <f t="shared" si="5"/>
        <v>4.2372881355932202E-2</v>
      </c>
      <c r="F260" s="4" t="s">
        <v>276</v>
      </c>
      <c r="G260" t="s">
        <v>3725</v>
      </c>
      <c r="J260" s="4" t="s">
        <v>405</v>
      </c>
    </row>
    <row r="261" spans="2:10" x14ac:dyDescent="0.55000000000000004">
      <c r="B261" t="s">
        <v>3495</v>
      </c>
      <c r="C261" t="s">
        <v>350</v>
      </c>
      <c r="D261" s="4">
        <v>6</v>
      </c>
      <c r="E261" s="2">
        <f t="shared" si="5"/>
        <v>5.0847457627118647E-2</v>
      </c>
      <c r="F261" s="4" t="s">
        <v>252</v>
      </c>
      <c r="G261" t="s">
        <v>3725</v>
      </c>
      <c r="H261">
        <v>5</v>
      </c>
      <c r="I261" t="s">
        <v>2121</v>
      </c>
      <c r="J261" s="4" t="s">
        <v>1092</v>
      </c>
    </row>
    <row r="262" spans="2:10" x14ac:dyDescent="0.55000000000000004">
      <c r="B262" t="s">
        <v>3495</v>
      </c>
      <c r="C262" t="s">
        <v>350</v>
      </c>
      <c r="D262" s="4">
        <v>7</v>
      </c>
      <c r="E262" s="2">
        <f t="shared" si="5"/>
        <v>5.9322033898305086E-2</v>
      </c>
      <c r="F262" s="4" t="s">
        <v>252</v>
      </c>
      <c r="G262" t="s">
        <v>3725</v>
      </c>
      <c r="J262" s="4" t="s">
        <v>3498</v>
      </c>
    </row>
    <row r="263" spans="2:10" x14ac:dyDescent="0.55000000000000004">
      <c r="B263" t="s">
        <v>3495</v>
      </c>
      <c r="C263" t="s">
        <v>350</v>
      </c>
      <c r="D263" s="4">
        <v>8</v>
      </c>
      <c r="E263" s="2">
        <f t="shared" si="5"/>
        <v>6.7796610169491525E-2</v>
      </c>
      <c r="F263" s="4" t="s">
        <v>258</v>
      </c>
      <c r="G263" t="s">
        <v>3725</v>
      </c>
      <c r="H263">
        <v>6</v>
      </c>
      <c r="I263" t="s">
        <v>2121</v>
      </c>
      <c r="J263" s="4" t="s">
        <v>364</v>
      </c>
    </row>
    <row r="264" spans="2:10" x14ac:dyDescent="0.55000000000000004">
      <c r="B264" t="s">
        <v>3495</v>
      </c>
      <c r="C264" t="s">
        <v>350</v>
      </c>
      <c r="D264" s="4">
        <v>9</v>
      </c>
      <c r="E264" s="2">
        <f t="shared" si="5"/>
        <v>7.6271186440677971E-2</v>
      </c>
      <c r="F264" s="4" t="s">
        <v>252</v>
      </c>
      <c r="G264" t="s">
        <v>3725</v>
      </c>
      <c r="J264" s="4" t="s">
        <v>1117</v>
      </c>
    </row>
    <row r="265" spans="2:10" x14ac:dyDescent="0.55000000000000004">
      <c r="B265" t="s">
        <v>3495</v>
      </c>
      <c r="C265" t="s">
        <v>350</v>
      </c>
      <c r="D265" s="4">
        <v>10</v>
      </c>
      <c r="E265" s="2">
        <f t="shared" si="5"/>
        <v>8.4745762711864403E-2</v>
      </c>
      <c r="F265" s="4" t="s">
        <v>254</v>
      </c>
      <c r="G265" t="s">
        <v>3725</v>
      </c>
      <c r="H265">
        <v>7</v>
      </c>
      <c r="I265" t="s">
        <v>2121</v>
      </c>
      <c r="J265" s="4" t="s">
        <v>384</v>
      </c>
    </row>
    <row r="266" spans="2:10" x14ac:dyDescent="0.55000000000000004">
      <c r="B266" t="s">
        <v>3495</v>
      </c>
      <c r="C266" t="s">
        <v>350</v>
      </c>
      <c r="D266" s="4">
        <v>11</v>
      </c>
      <c r="E266" s="2">
        <f t="shared" si="5"/>
        <v>9.3220338983050849E-2</v>
      </c>
      <c r="F266" s="4" t="s">
        <v>274</v>
      </c>
      <c r="G266" t="s">
        <v>3725</v>
      </c>
      <c r="J266" s="4" t="s">
        <v>354</v>
      </c>
    </row>
    <row r="267" spans="2:10" x14ac:dyDescent="0.55000000000000004">
      <c r="B267" t="s">
        <v>3495</v>
      </c>
      <c r="C267" t="s">
        <v>350</v>
      </c>
      <c r="D267" s="4">
        <v>12</v>
      </c>
      <c r="E267" s="2">
        <f t="shared" si="5"/>
        <v>0.10169491525423729</v>
      </c>
      <c r="F267" s="4" t="s">
        <v>264</v>
      </c>
      <c r="G267" t="s">
        <v>3725</v>
      </c>
      <c r="H267">
        <v>8</v>
      </c>
      <c r="I267" t="s">
        <v>2121</v>
      </c>
      <c r="J267" s="4" t="s">
        <v>359</v>
      </c>
    </row>
    <row r="268" spans="2:10" x14ac:dyDescent="0.55000000000000004">
      <c r="B268" t="s">
        <v>3495</v>
      </c>
      <c r="C268" t="s">
        <v>350</v>
      </c>
      <c r="D268" s="4">
        <v>13</v>
      </c>
      <c r="E268" s="2">
        <f t="shared" si="5"/>
        <v>0.11016949152542373</v>
      </c>
      <c r="F268" s="4" t="s">
        <v>256</v>
      </c>
      <c r="G268" t="s">
        <v>3725</v>
      </c>
      <c r="J268" s="4" t="s">
        <v>1109</v>
      </c>
    </row>
    <row r="269" spans="2:10" x14ac:dyDescent="0.55000000000000004">
      <c r="B269" t="s">
        <v>3495</v>
      </c>
      <c r="C269" t="s">
        <v>350</v>
      </c>
      <c r="D269" s="4">
        <v>14</v>
      </c>
      <c r="E269" s="2">
        <f t="shared" si="5"/>
        <v>0.11864406779661017</v>
      </c>
      <c r="F269" s="4" t="s">
        <v>256</v>
      </c>
      <c r="G269" t="s">
        <v>3725</v>
      </c>
      <c r="J269" s="4" t="s">
        <v>3499</v>
      </c>
    </row>
    <row r="270" spans="2:10" x14ac:dyDescent="0.55000000000000004">
      <c r="B270" t="s">
        <v>3495</v>
      </c>
      <c r="C270" t="s">
        <v>350</v>
      </c>
      <c r="D270" s="4">
        <v>15</v>
      </c>
      <c r="E270" s="2">
        <f t="shared" si="5"/>
        <v>0.1271186440677966</v>
      </c>
      <c r="F270" s="4" t="s">
        <v>276</v>
      </c>
      <c r="G270" t="s">
        <v>3725</v>
      </c>
      <c r="J270" s="4" t="s">
        <v>459</v>
      </c>
    </row>
    <row r="271" spans="2:10" x14ac:dyDescent="0.55000000000000004">
      <c r="B271" t="s">
        <v>3495</v>
      </c>
      <c r="C271" t="s">
        <v>350</v>
      </c>
      <c r="D271" s="4">
        <v>16</v>
      </c>
      <c r="E271" s="2">
        <f t="shared" si="5"/>
        <v>0.13559322033898305</v>
      </c>
      <c r="F271" s="4" t="s">
        <v>252</v>
      </c>
      <c r="G271" t="s">
        <v>3725</v>
      </c>
      <c r="J271" s="4" t="s">
        <v>1093</v>
      </c>
    </row>
    <row r="272" spans="2:10" x14ac:dyDescent="0.55000000000000004">
      <c r="B272" t="s">
        <v>3495</v>
      </c>
      <c r="C272" t="s">
        <v>350</v>
      </c>
      <c r="D272" s="4">
        <v>17</v>
      </c>
      <c r="E272" s="2">
        <f t="shared" si="5"/>
        <v>0.1440677966101695</v>
      </c>
      <c r="F272" s="4" t="s">
        <v>315</v>
      </c>
      <c r="G272" t="s">
        <v>3725</v>
      </c>
      <c r="H272">
        <v>9</v>
      </c>
      <c r="I272" t="s">
        <v>2121</v>
      </c>
      <c r="J272" s="4" t="s">
        <v>1099</v>
      </c>
    </row>
    <row r="273" spans="2:10" x14ac:dyDescent="0.55000000000000004">
      <c r="B273" t="s">
        <v>3495</v>
      </c>
      <c r="C273" t="s">
        <v>350</v>
      </c>
      <c r="D273" s="4">
        <v>18</v>
      </c>
      <c r="E273" s="2">
        <f t="shared" si="5"/>
        <v>0.15254237288135594</v>
      </c>
      <c r="F273" s="4" t="s">
        <v>276</v>
      </c>
      <c r="G273" t="s">
        <v>3725</v>
      </c>
      <c r="J273" s="4" t="s">
        <v>360</v>
      </c>
    </row>
    <row r="274" spans="2:10" x14ac:dyDescent="0.55000000000000004">
      <c r="B274" t="s">
        <v>3495</v>
      </c>
      <c r="C274" t="s">
        <v>350</v>
      </c>
      <c r="D274" s="4">
        <v>19</v>
      </c>
      <c r="E274" s="2">
        <f t="shared" si="5"/>
        <v>0.16101694915254236</v>
      </c>
      <c r="F274" s="4" t="s">
        <v>254</v>
      </c>
      <c r="G274" t="s">
        <v>3725</v>
      </c>
      <c r="J274" s="4" t="s">
        <v>1705</v>
      </c>
    </row>
    <row r="275" spans="2:10" x14ac:dyDescent="0.55000000000000004">
      <c r="B275" t="s">
        <v>3495</v>
      </c>
      <c r="C275" t="s">
        <v>350</v>
      </c>
      <c r="D275" s="4">
        <v>20</v>
      </c>
      <c r="E275" s="2">
        <f t="shared" si="5"/>
        <v>0.16949152542372881</v>
      </c>
      <c r="F275" s="4" t="s">
        <v>418</v>
      </c>
      <c r="G275" t="s">
        <v>3721</v>
      </c>
      <c r="H275">
        <v>10</v>
      </c>
      <c r="I275" t="s">
        <v>3728</v>
      </c>
      <c r="J275" s="4" t="s">
        <v>1107</v>
      </c>
    </row>
    <row r="276" spans="2:10" x14ac:dyDescent="0.55000000000000004">
      <c r="B276" t="s">
        <v>3495</v>
      </c>
      <c r="C276" t="s">
        <v>350</v>
      </c>
      <c r="D276" s="4">
        <v>21</v>
      </c>
      <c r="E276" s="2">
        <f t="shared" si="5"/>
        <v>0.17796610169491525</v>
      </c>
      <c r="F276" s="4" t="s">
        <v>252</v>
      </c>
      <c r="G276" t="s">
        <v>3725</v>
      </c>
      <c r="J276" s="4" t="s">
        <v>1097</v>
      </c>
    </row>
    <row r="277" spans="2:10" x14ac:dyDescent="0.55000000000000004">
      <c r="B277" t="s">
        <v>3495</v>
      </c>
      <c r="C277" t="s">
        <v>350</v>
      </c>
      <c r="D277" s="4">
        <v>22</v>
      </c>
      <c r="E277" s="2">
        <f t="shared" si="5"/>
        <v>0.1864406779661017</v>
      </c>
      <c r="F277" s="4" t="s">
        <v>262</v>
      </c>
      <c r="G277" t="s">
        <v>3723</v>
      </c>
      <c r="H277">
        <v>11</v>
      </c>
      <c r="I277" t="s">
        <v>2121</v>
      </c>
      <c r="J277" s="4" t="s">
        <v>375</v>
      </c>
    </row>
    <row r="278" spans="2:10" x14ac:dyDescent="0.55000000000000004">
      <c r="B278" t="s">
        <v>3495</v>
      </c>
      <c r="C278" t="s">
        <v>350</v>
      </c>
      <c r="D278" s="4">
        <v>23</v>
      </c>
      <c r="E278" s="2">
        <f t="shared" si="5"/>
        <v>0.19491525423728814</v>
      </c>
      <c r="F278" s="4" t="s">
        <v>262</v>
      </c>
      <c r="G278" t="s">
        <v>3723</v>
      </c>
      <c r="J278" s="4" t="s">
        <v>1122</v>
      </c>
    </row>
    <row r="279" spans="2:10" x14ac:dyDescent="0.55000000000000004">
      <c r="B279" t="s">
        <v>3495</v>
      </c>
      <c r="C279" t="s">
        <v>350</v>
      </c>
      <c r="D279" s="4">
        <v>24</v>
      </c>
      <c r="E279" s="2">
        <f t="shared" si="5"/>
        <v>0.20338983050847459</v>
      </c>
      <c r="F279" s="4" t="s">
        <v>418</v>
      </c>
      <c r="G279" t="s">
        <v>3721</v>
      </c>
      <c r="J279" s="4" t="s">
        <v>1698</v>
      </c>
    </row>
    <row r="280" spans="2:10" x14ac:dyDescent="0.55000000000000004">
      <c r="B280" t="s">
        <v>3495</v>
      </c>
      <c r="C280" t="s">
        <v>350</v>
      </c>
      <c r="D280" s="4">
        <v>25</v>
      </c>
      <c r="E280" s="2">
        <f t="shared" si="5"/>
        <v>0.21186440677966101</v>
      </c>
      <c r="F280" s="4" t="s">
        <v>372</v>
      </c>
      <c r="G280" t="s">
        <v>3721</v>
      </c>
      <c r="H280">
        <v>12</v>
      </c>
      <c r="I280" t="s">
        <v>2121</v>
      </c>
      <c r="J280" s="4" t="s">
        <v>2150</v>
      </c>
    </row>
    <row r="281" spans="2:10" x14ac:dyDescent="0.55000000000000004">
      <c r="B281" t="s">
        <v>3495</v>
      </c>
      <c r="C281" t="s">
        <v>350</v>
      </c>
      <c r="D281" s="4">
        <v>26</v>
      </c>
      <c r="E281" s="2">
        <f t="shared" si="5"/>
        <v>0.22033898305084745</v>
      </c>
      <c r="F281" s="4" t="s">
        <v>1088</v>
      </c>
      <c r="G281" t="s">
        <v>3726</v>
      </c>
      <c r="H281">
        <v>13</v>
      </c>
      <c r="I281" t="s">
        <v>3726</v>
      </c>
      <c r="J281" s="4" t="s">
        <v>1701</v>
      </c>
    </row>
    <row r="282" spans="2:10" x14ac:dyDescent="0.55000000000000004">
      <c r="B282" t="s">
        <v>3495</v>
      </c>
      <c r="C282" t="s">
        <v>350</v>
      </c>
      <c r="D282" s="4">
        <v>27</v>
      </c>
      <c r="E282" s="2">
        <f t="shared" si="5"/>
        <v>0.2288135593220339</v>
      </c>
      <c r="F282" s="4" t="s">
        <v>258</v>
      </c>
      <c r="G282" t="s">
        <v>3725</v>
      </c>
      <c r="J282" s="4" t="s">
        <v>361</v>
      </c>
    </row>
    <row r="283" spans="2:10" x14ac:dyDescent="0.55000000000000004">
      <c r="B283" t="s">
        <v>3495</v>
      </c>
      <c r="C283" t="s">
        <v>350</v>
      </c>
      <c r="D283" s="4">
        <v>28</v>
      </c>
      <c r="E283" s="2">
        <f t="shared" si="5"/>
        <v>0.23728813559322035</v>
      </c>
      <c r="F283" s="4" t="s">
        <v>300</v>
      </c>
      <c r="G283" t="s">
        <v>3725</v>
      </c>
      <c r="H283">
        <v>14</v>
      </c>
      <c r="I283" t="s">
        <v>3725</v>
      </c>
      <c r="J283" s="4" t="s">
        <v>357</v>
      </c>
    </row>
    <row r="284" spans="2:10" x14ac:dyDescent="0.55000000000000004">
      <c r="B284" t="s">
        <v>3495</v>
      </c>
      <c r="C284" t="s">
        <v>350</v>
      </c>
      <c r="D284" s="4">
        <v>29</v>
      </c>
      <c r="E284" s="2">
        <f t="shared" si="5"/>
        <v>0.24576271186440679</v>
      </c>
      <c r="F284" s="4" t="s">
        <v>262</v>
      </c>
      <c r="G284" t="s">
        <v>3723</v>
      </c>
      <c r="J284" s="4" t="s">
        <v>415</v>
      </c>
    </row>
    <row r="285" spans="2:10" x14ac:dyDescent="0.55000000000000004">
      <c r="B285" t="s">
        <v>3495</v>
      </c>
      <c r="C285" t="s">
        <v>350</v>
      </c>
      <c r="D285" s="4">
        <v>30</v>
      </c>
      <c r="E285" s="2">
        <f t="shared" si="5"/>
        <v>0.25423728813559321</v>
      </c>
      <c r="F285" s="4" t="s">
        <v>252</v>
      </c>
      <c r="G285" t="s">
        <v>3725</v>
      </c>
      <c r="J285" s="4" t="s">
        <v>1103</v>
      </c>
    </row>
    <row r="286" spans="2:10" x14ac:dyDescent="0.55000000000000004">
      <c r="B286" t="s">
        <v>3495</v>
      </c>
      <c r="C286" t="s">
        <v>350</v>
      </c>
      <c r="D286" s="4">
        <v>31</v>
      </c>
      <c r="E286" s="2">
        <f t="shared" si="5"/>
        <v>0.26271186440677968</v>
      </c>
      <c r="F286" s="4" t="s">
        <v>291</v>
      </c>
      <c r="G286" t="s">
        <v>3722</v>
      </c>
      <c r="H286">
        <v>15</v>
      </c>
      <c r="I286" t="s">
        <v>3722</v>
      </c>
      <c r="J286" s="4" t="s">
        <v>356</v>
      </c>
    </row>
    <row r="287" spans="2:10" x14ac:dyDescent="0.55000000000000004">
      <c r="B287" t="s">
        <v>3495</v>
      </c>
      <c r="C287" t="s">
        <v>350</v>
      </c>
      <c r="D287" s="4">
        <v>32</v>
      </c>
      <c r="E287" s="2">
        <f t="shared" si="5"/>
        <v>0.2711864406779661</v>
      </c>
      <c r="F287" s="4" t="s">
        <v>264</v>
      </c>
      <c r="G287" t="s">
        <v>3725</v>
      </c>
      <c r="J287" s="4" t="s">
        <v>365</v>
      </c>
    </row>
    <row r="288" spans="2:10" x14ac:dyDescent="0.55000000000000004">
      <c r="B288" t="s">
        <v>3495</v>
      </c>
      <c r="C288" t="s">
        <v>350</v>
      </c>
      <c r="D288" s="4">
        <v>33</v>
      </c>
      <c r="E288" s="2">
        <f t="shared" si="5"/>
        <v>0.27966101694915252</v>
      </c>
      <c r="F288" s="4" t="s">
        <v>326</v>
      </c>
      <c r="G288" t="s">
        <v>3725</v>
      </c>
      <c r="H288">
        <v>16</v>
      </c>
      <c r="I288" t="s">
        <v>2122</v>
      </c>
      <c r="J288" s="4" t="s">
        <v>389</v>
      </c>
    </row>
    <row r="289" spans="2:10" x14ac:dyDescent="0.55000000000000004">
      <c r="B289" t="s">
        <v>3495</v>
      </c>
      <c r="C289" t="s">
        <v>350</v>
      </c>
      <c r="D289" s="4">
        <v>34</v>
      </c>
      <c r="E289" s="2">
        <f t="shared" si="5"/>
        <v>0.28813559322033899</v>
      </c>
      <c r="F289" s="4" t="s">
        <v>264</v>
      </c>
      <c r="G289" t="s">
        <v>3725</v>
      </c>
      <c r="J289" s="4" t="s">
        <v>1696</v>
      </c>
    </row>
    <row r="290" spans="2:10" x14ac:dyDescent="0.55000000000000004">
      <c r="B290" t="s">
        <v>3495</v>
      </c>
      <c r="C290" t="s">
        <v>350</v>
      </c>
      <c r="D290" s="4">
        <v>35</v>
      </c>
      <c r="E290" s="2">
        <f t="shared" si="5"/>
        <v>0.29661016949152541</v>
      </c>
      <c r="F290" s="4" t="s">
        <v>264</v>
      </c>
      <c r="G290" t="s">
        <v>3725</v>
      </c>
      <c r="J290" s="4" t="s">
        <v>2590</v>
      </c>
    </row>
    <row r="291" spans="2:10" x14ac:dyDescent="0.55000000000000004">
      <c r="B291" t="s">
        <v>3495</v>
      </c>
      <c r="C291" t="s">
        <v>350</v>
      </c>
      <c r="D291" s="4">
        <v>36</v>
      </c>
      <c r="E291" s="2">
        <f t="shared" si="5"/>
        <v>0.30508474576271188</v>
      </c>
      <c r="F291" s="4" t="s">
        <v>1088</v>
      </c>
      <c r="G291" t="s">
        <v>3726</v>
      </c>
      <c r="J291" s="4" t="s">
        <v>1344</v>
      </c>
    </row>
    <row r="292" spans="2:10" x14ac:dyDescent="0.55000000000000004">
      <c r="B292" t="s">
        <v>3495</v>
      </c>
      <c r="C292" t="s">
        <v>350</v>
      </c>
      <c r="D292" s="4">
        <v>37</v>
      </c>
      <c r="E292" s="2">
        <f t="shared" si="5"/>
        <v>0.3135593220338983</v>
      </c>
      <c r="F292" s="4" t="s">
        <v>258</v>
      </c>
      <c r="G292" t="s">
        <v>3725</v>
      </c>
      <c r="J292" s="4" t="s">
        <v>1129</v>
      </c>
    </row>
    <row r="293" spans="2:10" x14ac:dyDescent="0.55000000000000004">
      <c r="B293" t="s">
        <v>3495</v>
      </c>
      <c r="C293" t="s">
        <v>350</v>
      </c>
      <c r="D293" s="4">
        <v>38</v>
      </c>
      <c r="E293" s="2">
        <f t="shared" si="5"/>
        <v>0.32203389830508472</v>
      </c>
      <c r="F293" s="4" t="s">
        <v>258</v>
      </c>
      <c r="G293" t="s">
        <v>3725</v>
      </c>
      <c r="J293" s="4" t="s">
        <v>371</v>
      </c>
    </row>
    <row r="294" spans="2:10" x14ac:dyDescent="0.55000000000000004">
      <c r="B294" t="s">
        <v>3495</v>
      </c>
      <c r="C294" t="s">
        <v>350</v>
      </c>
      <c r="D294" s="4">
        <v>39</v>
      </c>
      <c r="E294" s="2">
        <f t="shared" si="5"/>
        <v>0.33050847457627119</v>
      </c>
      <c r="F294" s="4" t="s">
        <v>394</v>
      </c>
      <c r="G294" t="s">
        <v>3725</v>
      </c>
      <c r="H294">
        <v>17</v>
      </c>
      <c r="I294" t="s">
        <v>2122</v>
      </c>
      <c r="J294" s="4" t="s">
        <v>1100</v>
      </c>
    </row>
    <row r="295" spans="2:10" x14ac:dyDescent="0.55000000000000004">
      <c r="B295" t="s">
        <v>3495</v>
      </c>
      <c r="C295" t="s">
        <v>350</v>
      </c>
      <c r="D295" s="4">
        <v>40</v>
      </c>
      <c r="E295" s="2">
        <f t="shared" si="5"/>
        <v>0.33898305084745761</v>
      </c>
      <c r="F295" s="4" t="s">
        <v>252</v>
      </c>
      <c r="G295" t="s">
        <v>3725</v>
      </c>
      <c r="J295" s="4" t="s">
        <v>1094</v>
      </c>
    </row>
    <row r="296" spans="2:10" x14ac:dyDescent="0.55000000000000004">
      <c r="B296" t="s">
        <v>3495</v>
      </c>
      <c r="C296" t="s">
        <v>350</v>
      </c>
      <c r="D296" s="4">
        <v>41</v>
      </c>
      <c r="E296" s="2">
        <f t="shared" si="5"/>
        <v>0.34745762711864409</v>
      </c>
      <c r="F296" s="4" t="s">
        <v>296</v>
      </c>
      <c r="G296" t="s">
        <v>3725</v>
      </c>
      <c r="H296">
        <v>18</v>
      </c>
      <c r="I296" t="s">
        <v>2122</v>
      </c>
      <c r="J296" s="4" t="s">
        <v>1106</v>
      </c>
    </row>
    <row r="297" spans="2:10" x14ac:dyDescent="0.55000000000000004">
      <c r="B297" t="s">
        <v>3495</v>
      </c>
      <c r="C297" t="s">
        <v>350</v>
      </c>
      <c r="D297" s="4">
        <v>42</v>
      </c>
      <c r="E297" s="3">
        <f t="shared" si="5"/>
        <v>0.3559322033898305</v>
      </c>
      <c r="F297" s="4" t="s">
        <v>313</v>
      </c>
      <c r="G297" t="s">
        <v>3725</v>
      </c>
      <c r="H297">
        <v>19</v>
      </c>
      <c r="I297" t="s">
        <v>2122</v>
      </c>
      <c r="J297" s="4" t="s">
        <v>1119</v>
      </c>
    </row>
    <row r="298" spans="2:10" x14ac:dyDescent="0.55000000000000004">
      <c r="B298" t="s">
        <v>3495</v>
      </c>
      <c r="C298" t="s">
        <v>350</v>
      </c>
      <c r="D298" s="4">
        <v>43</v>
      </c>
      <c r="E298" s="2">
        <f t="shared" si="5"/>
        <v>0.36440677966101692</v>
      </c>
      <c r="F298" s="4" t="s">
        <v>254</v>
      </c>
      <c r="G298" t="s">
        <v>3725</v>
      </c>
      <c r="J298" s="4" t="s">
        <v>381</v>
      </c>
    </row>
    <row r="299" spans="2:10" x14ac:dyDescent="0.55000000000000004">
      <c r="B299" t="s">
        <v>3495</v>
      </c>
      <c r="C299" t="s">
        <v>350</v>
      </c>
      <c r="D299" s="4">
        <v>44</v>
      </c>
      <c r="E299" s="2">
        <f t="shared" si="5"/>
        <v>0.3728813559322034</v>
      </c>
      <c r="F299" s="4" t="s">
        <v>1088</v>
      </c>
      <c r="G299" t="s">
        <v>3726</v>
      </c>
      <c r="J299" s="4" t="s">
        <v>1346</v>
      </c>
    </row>
    <row r="300" spans="2:10" x14ac:dyDescent="0.55000000000000004">
      <c r="B300" t="s">
        <v>3495</v>
      </c>
      <c r="C300" t="s">
        <v>350</v>
      </c>
      <c r="D300" s="4">
        <v>45</v>
      </c>
      <c r="E300" s="2">
        <f t="shared" si="5"/>
        <v>0.38135593220338981</v>
      </c>
      <c r="F300" s="4" t="s">
        <v>315</v>
      </c>
      <c r="G300" t="s">
        <v>3725</v>
      </c>
      <c r="J300" s="4" t="s">
        <v>1120</v>
      </c>
    </row>
    <row r="301" spans="2:10" x14ac:dyDescent="0.55000000000000004">
      <c r="B301" s="5" t="s">
        <v>3495</v>
      </c>
      <c r="C301" s="5" t="s">
        <v>350</v>
      </c>
      <c r="D301" s="7">
        <v>46</v>
      </c>
      <c r="E301" s="6">
        <f t="shared" si="5"/>
        <v>0.38983050847457629</v>
      </c>
      <c r="F301" s="7" t="s">
        <v>1085</v>
      </c>
      <c r="G301" s="5" t="s">
        <v>3726</v>
      </c>
      <c r="H301" s="5">
        <v>20</v>
      </c>
      <c r="I301" s="5" t="s">
        <v>3756</v>
      </c>
      <c r="J301" s="7" t="s">
        <v>1115</v>
      </c>
    </row>
    <row r="302" spans="2:10" x14ac:dyDescent="0.55000000000000004">
      <c r="B302" t="s">
        <v>3495</v>
      </c>
      <c r="C302" t="s">
        <v>350</v>
      </c>
      <c r="D302" s="4">
        <v>47</v>
      </c>
      <c r="E302" s="2">
        <f t="shared" si="5"/>
        <v>0.39830508474576271</v>
      </c>
      <c r="F302" s="4" t="s">
        <v>274</v>
      </c>
      <c r="G302" t="s">
        <v>3725</v>
      </c>
      <c r="J302" s="4" t="s">
        <v>1110</v>
      </c>
    </row>
    <row r="303" spans="2:10" x14ac:dyDescent="0.55000000000000004">
      <c r="B303" t="s">
        <v>3495</v>
      </c>
      <c r="C303" t="s">
        <v>350</v>
      </c>
      <c r="D303" s="4">
        <v>48</v>
      </c>
      <c r="E303" s="2">
        <f t="shared" si="5"/>
        <v>0.40677966101694918</v>
      </c>
      <c r="F303" s="4" t="s">
        <v>1088</v>
      </c>
      <c r="G303" t="s">
        <v>3726</v>
      </c>
      <c r="J303" s="4" t="s">
        <v>1708</v>
      </c>
    </row>
    <row r="304" spans="2:10" x14ac:dyDescent="0.55000000000000004">
      <c r="B304" t="s">
        <v>3495</v>
      </c>
      <c r="C304" t="s">
        <v>350</v>
      </c>
      <c r="D304" s="4">
        <v>49</v>
      </c>
      <c r="E304" s="2">
        <f t="shared" si="5"/>
        <v>0.4152542372881356</v>
      </c>
      <c r="F304" s="4" t="s">
        <v>280</v>
      </c>
      <c r="G304" t="s">
        <v>3726</v>
      </c>
      <c r="H304">
        <v>21</v>
      </c>
      <c r="J304" s="4" t="s">
        <v>392</v>
      </c>
    </row>
    <row r="305" spans="2:10" x14ac:dyDescent="0.55000000000000004">
      <c r="B305" t="s">
        <v>3495</v>
      </c>
      <c r="C305" t="s">
        <v>350</v>
      </c>
      <c r="D305" s="4">
        <v>50</v>
      </c>
      <c r="E305" s="2">
        <f t="shared" si="5"/>
        <v>0.42372881355932202</v>
      </c>
      <c r="F305" s="4" t="s">
        <v>276</v>
      </c>
      <c r="G305" t="s">
        <v>3725</v>
      </c>
      <c r="J305" s="4" t="s">
        <v>1700</v>
      </c>
    </row>
    <row r="306" spans="2:10" x14ac:dyDescent="0.55000000000000004">
      <c r="B306" t="s">
        <v>3495</v>
      </c>
      <c r="C306" t="s">
        <v>350</v>
      </c>
      <c r="D306" s="4">
        <v>51</v>
      </c>
      <c r="E306" s="2">
        <f t="shared" si="5"/>
        <v>0.43220338983050849</v>
      </c>
      <c r="F306" s="4" t="s">
        <v>276</v>
      </c>
      <c r="G306" t="s">
        <v>3725</v>
      </c>
      <c r="J306" s="4" t="s">
        <v>370</v>
      </c>
    </row>
    <row r="307" spans="2:10" x14ac:dyDescent="0.55000000000000004">
      <c r="B307" t="s">
        <v>3495</v>
      </c>
      <c r="C307" t="s">
        <v>350</v>
      </c>
      <c r="D307" s="4">
        <v>52</v>
      </c>
      <c r="E307" s="2">
        <f t="shared" si="5"/>
        <v>0.44067796610169491</v>
      </c>
      <c r="F307" s="4" t="s">
        <v>256</v>
      </c>
      <c r="G307" t="s">
        <v>3725</v>
      </c>
      <c r="J307" s="4" t="s">
        <v>3500</v>
      </c>
    </row>
    <row r="308" spans="2:10" x14ac:dyDescent="0.55000000000000004">
      <c r="B308" t="s">
        <v>3495</v>
      </c>
      <c r="C308" t="s">
        <v>350</v>
      </c>
      <c r="D308" s="4">
        <v>53</v>
      </c>
      <c r="E308" s="2">
        <f t="shared" si="5"/>
        <v>0.44915254237288138</v>
      </c>
      <c r="F308" s="4" t="s">
        <v>252</v>
      </c>
      <c r="G308" t="s">
        <v>3725</v>
      </c>
      <c r="J308" s="4" t="s">
        <v>1095</v>
      </c>
    </row>
    <row r="309" spans="2:10" x14ac:dyDescent="0.55000000000000004">
      <c r="B309" t="s">
        <v>3495</v>
      </c>
      <c r="C309" t="s">
        <v>350</v>
      </c>
      <c r="D309" s="4">
        <v>54</v>
      </c>
      <c r="E309" s="2">
        <f t="shared" si="5"/>
        <v>0.4576271186440678</v>
      </c>
      <c r="F309" s="4" t="s">
        <v>326</v>
      </c>
      <c r="G309" t="s">
        <v>3725</v>
      </c>
      <c r="J309" s="4" t="s">
        <v>1845</v>
      </c>
    </row>
    <row r="310" spans="2:10" x14ac:dyDescent="0.55000000000000004">
      <c r="B310" t="s">
        <v>3495</v>
      </c>
      <c r="C310" t="s">
        <v>350</v>
      </c>
      <c r="D310" s="4">
        <v>55</v>
      </c>
      <c r="E310" s="2">
        <f t="shared" si="5"/>
        <v>0.46610169491525422</v>
      </c>
      <c r="F310" s="4" t="s">
        <v>252</v>
      </c>
      <c r="G310" t="s">
        <v>3725</v>
      </c>
      <c r="J310" s="4" t="s">
        <v>1340</v>
      </c>
    </row>
    <row r="311" spans="2:10" x14ac:dyDescent="0.55000000000000004">
      <c r="B311" t="s">
        <v>3495</v>
      </c>
      <c r="C311" t="s">
        <v>350</v>
      </c>
      <c r="D311" s="4">
        <v>56</v>
      </c>
      <c r="E311" s="3">
        <f t="shared" si="5"/>
        <v>0.47457627118644069</v>
      </c>
      <c r="F311" s="4" t="s">
        <v>348</v>
      </c>
      <c r="G311" t="s">
        <v>3725</v>
      </c>
      <c r="H311">
        <v>22</v>
      </c>
      <c r="J311" s="4" t="s">
        <v>366</v>
      </c>
    </row>
    <row r="312" spans="2:10" x14ac:dyDescent="0.55000000000000004">
      <c r="B312" t="s">
        <v>3495</v>
      </c>
      <c r="C312" t="s">
        <v>350</v>
      </c>
      <c r="D312" s="4">
        <v>57</v>
      </c>
      <c r="E312" s="2">
        <f t="shared" si="5"/>
        <v>0.48305084745762711</v>
      </c>
      <c r="F312" s="4" t="s">
        <v>252</v>
      </c>
      <c r="G312" t="s">
        <v>3725</v>
      </c>
      <c r="J312" s="4" t="s">
        <v>1113</v>
      </c>
    </row>
    <row r="313" spans="2:10" x14ac:dyDescent="0.55000000000000004">
      <c r="B313" t="s">
        <v>3495</v>
      </c>
      <c r="C313" t="s">
        <v>350</v>
      </c>
      <c r="D313" s="4">
        <v>58</v>
      </c>
      <c r="E313" s="2">
        <f t="shared" si="5"/>
        <v>0.49152542372881358</v>
      </c>
      <c r="F313" s="4" t="s">
        <v>264</v>
      </c>
      <c r="G313" t="s">
        <v>3725</v>
      </c>
      <c r="J313" s="4" t="s">
        <v>1350</v>
      </c>
    </row>
    <row r="314" spans="2:10" x14ac:dyDescent="0.55000000000000004">
      <c r="B314" t="s">
        <v>3495</v>
      </c>
      <c r="C314" t="s">
        <v>350</v>
      </c>
      <c r="D314" s="4">
        <v>59</v>
      </c>
      <c r="E314" s="2">
        <f t="shared" si="5"/>
        <v>0.5</v>
      </c>
      <c r="F314" s="4" t="s">
        <v>545</v>
      </c>
      <c r="G314" t="s">
        <v>3726</v>
      </c>
      <c r="H314">
        <v>23</v>
      </c>
      <c r="J314" s="4" t="s">
        <v>1101</v>
      </c>
    </row>
    <row r="315" spans="2:10" x14ac:dyDescent="0.55000000000000004">
      <c r="B315" t="s">
        <v>3495</v>
      </c>
      <c r="C315" t="s">
        <v>350</v>
      </c>
      <c r="D315" s="4">
        <v>60</v>
      </c>
      <c r="E315" s="3">
        <f t="shared" si="5"/>
        <v>0.50847457627118642</v>
      </c>
      <c r="F315" s="4" t="s">
        <v>282</v>
      </c>
      <c r="G315" t="s">
        <v>3725</v>
      </c>
      <c r="H315">
        <v>24</v>
      </c>
      <c r="J315" s="4" t="s">
        <v>439</v>
      </c>
    </row>
    <row r="316" spans="2:10" x14ac:dyDescent="0.55000000000000004">
      <c r="B316" t="s">
        <v>3495</v>
      </c>
      <c r="C316" t="s">
        <v>350</v>
      </c>
      <c r="D316" s="4">
        <v>61</v>
      </c>
      <c r="E316" s="2">
        <f t="shared" si="5"/>
        <v>0.51694915254237284</v>
      </c>
      <c r="F316" s="4" t="s">
        <v>274</v>
      </c>
      <c r="G316" t="s">
        <v>3725</v>
      </c>
      <c r="J316" s="4" t="s">
        <v>1128</v>
      </c>
    </row>
    <row r="317" spans="2:10" x14ac:dyDescent="0.55000000000000004">
      <c r="B317" t="s">
        <v>3495</v>
      </c>
      <c r="C317" t="s">
        <v>350</v>
      </c>
      <c r="D317" s="4">
        <v>62</v>
      </c>
      <c r="E317" s="2">
        <f t="shared" si="5"/>
        <v>0.52542372881355937</v>
      </c>
      <c r="F317" s="4" t="s">
        <v>1088</v>
      </c>
      <c r="G317" t="s">
        <v>3726</v>
      </c>
      <c r="J317" s="4" t="s">
        <v>1704</v>
      </c>
    </row>
    <row r="318" spans="2:10" x14ac:dyDescent="0.55000000000000004">
      <c r="B318" s="11" t="s">
        <v>3495</v>
      </c>
      <c r="C318" s="11" t="s">
        <v>350</v>
      </c>
      <c r="D318" s="13">
        <v>63</v>
      </c>
      <c r="E318" s="12">
        <f t="shared" si="5"/>
        <v>0.53389830508474578</v>
      </c>
      <c r="F318" s="13" t="s">
        <v>310</v>
      </c>
      <c r="G318" s="11" t="s">
        <v>3726</v>
      </c>
      <c r="H318" s="11">
        <v>25</v>
      </c>
      <c r="I318" s="11"/>
      <c r="J318" s="10" t="s">
        <v>409</v>
      </c>
    </row>
    <row r="319" spans="2:10" x14ac:dyDescent="0.55000000000000004">
      <c r="B319" t="s">
        <v>3495</v>
      </c>
      <c r="C319" t="s">
        <v>350</v>
      </c>
      <c r="D319" s="4">
        <v>64</v>
      </c>
      <c r="E319" s="2">
        <f t="shared" si="5"/>
        <v>0.5423728813559322</v>
      </c>
      <c r="F319" s="4" t="s">
        <v>274</v>
      </c>
      <c r="G319" t="s">
        <v>3725</v>
      </c>
      <c r="J319" s="4" t="s">
        <v>1699</v>
      </c>
    </row>
    <row r="320" spans="2:10" x14ac:dyDescent="0.55000000000000004">
      <c r="B320" t="s">
        <v>3495</v>
      </c>
      <c r="C320" t="s">
        <v>350</v>
      </c>
      <c r="D320" s="4">
        <v>65</v>
      </c>
      <c r="E320" s="2">
        <f t="shared" si="5"/>
        <v>0.55084745762711862</v>
      </c>
      <c r="F320" s="4" t="s">
        <v>300</v>
      </c>
      <c r="G320" t="s">
        <v>3725</v>
      </c>
      <c r="J320" s="4" t="s">
        <v>368</v>
      </c>
    </row>
    <row r="321" spans="2:10" x14ac:dyDescent="0.55000000000000004">
      <c r="B321" t="s">
        <v>3495</v>
      </c>
      <c r="C321" t="s">
        <v>350</v>
      </c>
      <c r="D321" s="4">
        <v>66</v>
      </c>
      <c r="E321" s="2">
        <f t="shared" ref="E321:E373" si="6">D321/118</f>
        <v>0.55932203389830504</v>
      </c>
      <c r="F321" s="4" t="s">
        <v>394</v>
      </c>
      <c r="G321" t="s">
        <v>3725</v>
      </c>
      <c r="J321" s="4" t="s">
        <v>395</v>
      </c>
    </row>
    <row r="322" spans="2:10" x14ac:dyDescent="0.55000000000000004">
      <c r="B322" t="s">
        <v>3495</v>
      </c>
      <c r="C322" t="s">
        <v>350</v>
      </c>
      <c r="D322" s="4">
        <v>67</v>
      </c>
      <c r="E322" s="2">
        <f t="shared" si="6"/>
        <v>0.56779661016949157</v>
      </c>
      <c r="F322" s="4" t="s">
        <v>264</v>
      </c>
      <c r="G322" t="s">
        <v>3725</v>
      </c>
      <c r="J322" s="4" t="s">
        <v>1347</v>
      </c>
    </row>
    <row r="323" spans="2:10" x14ac:dyDescent="0.55000000000000004">
      <c r="B323" t="s">
        <v>3495</v>
      </c>
      <c r="C323" t="s">
        <v>350</v>
      </c>
      <c r="D323" s="4">
        <v>68</v>
      </c>
      <c r="E323" s="2">
        <f t="shared" si="6"/>
        <v>0.57627118644067798</v>
      </c>
      <c r="F323" s="4" t="s">
        <v>1084</v>
      </c>
      <c r="G323" t="s">
        <v>3725</v>
      </c>
      <c r="H323">
        <v>26</v>
      </c>
      <c r="J323" s="4" t="s">
        <v>2165</v>
      </c>
    </row>
    <row r="324" spans="2:10" x14ac:dyDescent="0.55000000000000004">
      <c r="B324" t="s">
        <v>3495</v>
      </c>
      <c r="C324" t="s">
        <v>350</v>
      </c>
      <c r="D324" s="4">
        <v>69</v>
      </c>
      <c r="E324" s="2">
        <f t="shared" si="6"/>
        <v>0.5847457627118644</v>
      </c>
      <c r="F324" s="4" t="s">
        <v>1085</v>
      </c>
      <c r="G324" t="s">
        <v>3726</v>
      </c>
      <c r="J324" s="4" t="s">
        <v>1706</v>
      </c>
    </row>
    <row r="325" spans="2:10" x14ac:dyDescent="0.55000000000000004">
      <c r="B325" t="s">
        <v>3495</v>
      </c>
      <c r="C325" t="s">
        <v>350</v>
      </c>
      <c r="D325" s="4">
        <v>70</v>
      </c>
      <c r="E325" s="2">
        <f t="shared" si="6"/>
        <v>0.59322033898305082</v>
      </c>
      <c r="F325" s="4" t="s">
        <v>256</v>
      </c>
      <c r="G325" t="s">
        <v>3725</v>
      </c>
      <c r="J325" s="4" t="s">
        <v>1112</v>
      </c>
    </row>
    <row r="326" spans="2:10" x14ac:dyDescent="0.55000000000000004">
      <c r="B326" t="s">
        <v>3495</v>
      </c>
      <c r="C326" t="s">
        <v>350</v>
      </c>
      <c r="D326" s="4">
        <v>71</v>
      </c>
      <c r="E326" s="2">
        <f t="shared" si="6"/>
        <v>0.60169491525423724</v>
      </c>
      <c r="F326" s="4" t="s">
        <v>484</v>
      </c>
      <c r="G326" t="s">
        <v>3725</v>
      </c>
      <c r="H326">
        <v>27</v>
      </c>
      <c r="J326" s="4" t="s">
        <v>3501</v>
      </c>
    </row>
    <row r="327" spans="2:10" x14ac:dyDescent="0.55000000000000004">
      <c r="B327" t="s">
        <v>3495</v>
      </c>
      <c r="C327" t="s">
        <v>350</v>
      </c>
      <c r="D327" s="4">
        <v>72</v>
      </c>
      <c r="E327" s="2">
        <f t="shared" si="6"/>
        <v>0.61016949152542377</v>
      </c>
      <c r="F327" s="4" t="s">
        <v>305</v>
      </c>
      <c r="G327" t="s">
        <v>3723</v>
      </c>
      <c r="J327" s="4" t="s">
        <v>1702</v>
      </c>
    </row>
    <row r="328" spans="2:10" x14ac:dyDescent="0.55000000000000004">
      <c r="B328" t="s">
        <v>3495</v>
      </c>
      <c r="C328" t="s">
        <v>350</v>
      </c>
      <c r="D328" s="4">
        <v>73</v>
      </c>
      <c r="E328" s="2">
        <f t="shared" si="6"/>
        <v>0.61864406779661019</v>
      </c>
      <c r="F328" s="4" t="s">
        <v>1088</v>
      </c>
      <c r="G328" t="s">
        <v>3726</v>
      </c>
      <c r="J328" s="4" t="s">
        <v>1345</v>
      </c>
    </row>
    <row r="329" spans="2:10" x14ac:dyDescent="0.55000000000000004">
      <c r="B329" t="s">
        <v>3495</v>
      </c>
      <c r="C329" t="s">
        <v>350</v>
      </c>
      <c r="D329" s="4">
        <v>74</v>
      </c>
      <c r="E329" s="2">
        <f t="shared" si="6"/>
        <v>0.6271186440677966</v>
      </c>
      <c r="F329" s="4" t="s">
        <v>348</v>
      </c>
      <c r="G329" t="s">
        <v>3725</v>
      </c>
      <c r="J329" s="4" t="s">
        <v>1104</v>
      </c>
    </row>
    <row r="330" spans="2:10" x14ac:dyDescent="0.55000000000000004">
      <c r="B330" t="s">
        <v>3495</v>
      </c>
      <c r="C330" t="s">
        <v>350</v>
      </c>
      <c r="D330" s="4">
        <v>75</v>
      </c>
      <c r="E330" s="2">
        <f t="shared" si="6"/>
        <v>0.63559322033898302</v>
      </c>
      <c r="F330" s="4" t="s">
        <v>410</v>
      </c>
      <c r="G330" t="s">
        <v>3725</v>
      </c>
      <c r="H330">
        <v>28</v>
      </c>
      <c r="J330" s="4" t="s">
        <v>411</v>
      </c>
    </row>
    <row r="331" spans="2:10" x14ac:dyDescent="0.55000000000000004">
      <c r="B331" t="s">
        <v>3495</v>
      </c>
      <c r="C331" t="s">
        <v>350</v>
      </c>
      <c r="D331" s="4">
        <v>76</v>
      </c>
      <c r="E331" s="2">
        <f t="shared" si="6"/>
        <v>0.64406779661016944</v>
      </c>
      <c r="F331" s="4" t="s">
        <v>264</v>
      </c>
      <c r="G331" t="s">
        <v>3725</v>
      </c>
      <c r="J331" s="4" t="s">
        <v>1343</v>
      </c>
    </row>
    <row r="332" spans="2:10" x14ac:dyDescent="0.55000000000000004">
      <c r="B332" t="s">
        <v>3495</v>
      </c>
      <c r="C332" t="s">
        <v>350</v>
      </c>
      <c r="D332" s="4">
        <v>77</v>
      </c>
      <c r="E332" s="2">
        <f t="shared" si="6"/>
        <v>0.65254237288135597</v>
      </c>
      <c r="F332" s="4" t="s">
        <v>330</v>
      </c>
      <c r="G332" t="s">
        <v>3725</v>
      </c>
      <c r="H332">
        <v>29</v>
      </c>
      <c r="J332" s="4" t="s">
        <v>1133</v>
      </c>
    </row>
    <row r="333" spans="2:10" x14ac:dyDescent="0.55000000000000004">
      <c r="B333" t="s">
        <v>3495</v>
      </c>
      <c r="C333" t="s">
        <v>350</v>
      </c>
      <c r="D333" s="4">
        <v>78</v>
      </c>
      <c r="E333" s="2">
        <f t="shared" si="6"/>
        <v>0.66101694915254239</v>
      </c>
      <c r="F333" s="4" t="s">
        <v>682</v>
      </c>
      <c r="G333" t="s">
        <v>3725</v>
      </c>
      <c r="H333">
        <v>30</v>
      </c>
      <c r="J333" s="4" t="s">
        <v>3502</v>
      </c>
    </row>
    <row r="334" spans="2:10" x14ac:dyDescent="0.55000000000000004">
      <c r="B334" s="8" t="s">
        <v>3495</v>
      </c>
      <c r="C334" s="8" t="s">
        <v>350</v>
      </c>
      <c r="D334" s="10">
        <v>79</v>
      </c>
      <c r="E334" s="9">
        <f t="shared" si="6"/>
        <v>0.66949152542372881</v>
      </c>
      <c r="F334" s="10" t="s">
        <v>310</v>
      </c>
      <c r="G334" s="8" t="s">
        <v>3726</v>
      </c>
      <c r="H334" s="8"/>
      <c r="I334" s="8"/>
      <c r="J334" s="10" t="s">
        <v>402</v>
      </c>
    </row>
    <row r="335" spans="2:10" x14ac:dyDescent="0.55000000000000004">
      <c r="B335" t="s">
        <v>3495</v>
      </c>
      <c r="C335" t="s">
        <v>350</v>
      </c>
      <c r="D335" s="4">
        <v>80</v>
      </c>
      <c r="E335" s="2">
        <f t="shared" si="6"/>
        <v>0.67796610169491522</v>
      </c>
      <c r="F335" s="4" t="s">
        <v>1084</v>
      </c>
      <c r="G335" t="s">
        <v>3725</v>
      </c>
      <c r="J335" s="4" t="s">
        <v>2169</v>
      </c>
    </row>
    <row r="336" spans="2:10" x14ac:dyDescent="0.55000000000000004">
      <c r="B336" t="s">
        <v>3495</v>
      </c>
      <c r="C336" t="s">
        <v>350</v>
      </c>
      <c r="D336" s="4">
        <v>81</v>
      </c>
      <c r="E336" s="2">
        <f t="shared" si="6"/>
        <v>0.68644067796610164</v>
      </c>
      <c r="F336" s="4" t="s">
        <v>1091</v>
      </c>
      <c r="G336" t="s">
        <v>3725</v>
      </c>
      <c r="H336">
        <v>31</v>
      </c>
      <c r="J336" s="4" t="s">
        <v>1126</v>
      </c>
    </row>
    <row r="337" spans="2:10" x14ac:dyDescent="0.55000000000000004">
      <c r="B337" t="s">
        <v>3495</v>
      </c>
      <c r="C337" t="s">
        <v>350</v>
      </c>
      <c r="D337" s="4">
        <v>82</v>
      </c>
      <c r="E337" s="2">
        <f t="shared" si="6"/>
        <v>0.69491525423728817</v>
      </c>
      <c r="F337" s="4" t="s">
        <v>264</v>
      </c>
      <c r="G337" t="s">
        <v>3725</v>
      </c>
      <c r="J337" s="4" t="s">
        <v>1348</v>
      </c>
    </row>
    <row r="338" spans="2:10" x14ac:dyDescent="0.55000000000000004">
      <c r="B338" t="s">
        <v>3495</v>
      </c>
      <c r="C338" t="s">
        <v>350</v>
      </c>
      <c r="D338" s="4">
        <v>83</v>
      </c>
      <c r="E338" s="2">
        <f t="shared" si="6"/>
        <v>0.70338983050847459</v>
      </c>
      <c r="F338" s="4" t="s">
        <v>256</v>
      </c>
      <c r="G338" t="s">
        <v>3725</v>
      </c>
      <c r="J338" s="4" t="s">
        <v>1846</v>
      </c>
    </row>
    <row r="339" spans="2:10" x14ac:dyDescent="0.55000000000000004">
      <c r="B339" t="s">
        <v>3495</v>
      </c>
      <c r="C339" t="s">
        <v>350</v>
      </c>
      <c r="D339" s="4">
        <v>84</v>
      </c>
      <c r="E339" s="2">
        <f t="shared" si="6"/>
        <v>0.71186440677966101</v>
      </c>
      <c r="F339" s="4" t="s">
        <v>256</v>
      </c>
      <c r="G339" t="s">
        <v>3725</v>
      </c>
      <c r="J339" s="4" t="s">
        <v>1123</v>
      </c>
    </row>
    <row r="340" spans="2:10" x14ac:dyDescent="0.55000000000000004">
      <c r="B340" t="s">
        <v>3495</v>
      </c>
      <c r="C340" t="s">
        <v>350</v>
      </c>
      <c r="D340" s="4">
        <v>85</v>
      </c>
      <c r="E340" s="2">
        <f t="shared" si="6"/>
        <v>0.72033898305084743</v>
      </c>
      <c r="F340" s="4" t="s">
        <v>378</v>
      </c>
      <c r="G340" t="s">
        <v>3725</v>
      </c>
      <c r="H340">
        <v>32</v>
      </c>
      <c r="J340" s="4" t="s">
        <v>379</v>
      </c>
    </row>
    <row r="341" spans="2:10" x14ac:dyDescent="0.55000000000000004">
      <c r="B341" t="s">
        <v>3495</v>
      </c>
      <c r="C341" t="s">
        <v>350</v>
      </c>
      <c r="D341" s="4">
        <v>86</v>
      </c>
      <c r="E341" s="2">
        <f t="shared" si="6"/>
        <v>0.72881355932203384</v>
      </c>
      <c r="F341" s="4" t="s">
        <v>280</v>
      </c>
      <c r="G341" t="s">
        <v>3726</v>
      </c>
      <c r="J341" s="4" t="s">
        <v>377</v>
      </c>
    </row>
    <row r="342" spans="2:10" x14ac:dyDescent="0.55000000000000004">
      <c r="B342" t="s">
        <v>3495</v>
      </c>
      <c r="C342" t="s">
        <v>350</v>
      </c>
      <c r="D342" s="4">
        <v>87</v>
      </c>
      <c r="E342" s="2">
        <f t="shared" si="6"/>
        <v>0.73728813559322037</v>
      </c>
      <c r="F342" s="4" t="s">
        <v>330</v>
      </c>
      <c r="G342" t="s">
        <v>3725</v>
      </c>
      <c r="J342" s="4" t="s">
        <v>2158</v>
      </c>
    </row>
    <row r="343" spans="2:10" x14ac:dyDescent="0.55000000000000004">
      <c r="B343" t="s">
        <v>3495</v>
      </c>
      <c r="C343" t="s">
        <v>350</v>
      </c>
      <c r="D343" s="4">
        <v>88</v>
      </c>
      <c r="E343" s="2">
        <f t="shared" si="6"/>
        <v>0.74576271186440679</v>
      </c>
      <c r="F343" s="4" t="s">
        <v>315</v>
      </c>
      <c r="G343" t="s">
        <v>3725</v>
      </c>
      <c r="J343" s="4" t="s">
        <v>412</v>
      </c>
    </row>
    <row r="344" spans="2:10" x14ac:dyDescent="0.55000000000000004">
      <c r="B344" t="s">
        <v>3495</v>
      </c>
      <c r="C344" t="s">
        <v>350</v>
      </c>
      <c r="D344" s="4">
        <v>89</v>
      </c>
      <c r="E344" s="2">
        <f t="shared" si="6"/>
        <v>0.75423728813559321</v>
      </c>
      <c r="F344" s="4" t="s">
        <v>474</v>
      </c>
      <c r="G344" t="s">
        <v>3725</v>
      </c>
      <c r="H344">
        <v>33</v>
      </c>
      <c r="J344" s="4" t="s">
        <v>1353</v>
      </c>
    </row>
    <row r="345" spans="2:10" x14ac:dyDescent="0.55000000000000004">
      <c r="B345" t="s">
        <v>3495</v>
      </c>
      <c r="C345" t="s">
        <v>350</v>
      </c>
      <c r="D345" s="4">
        <v>90</v>
      </c>
      <c r="E345" s="2">
        <f t="shared" si="6"/>
        <v>0.76271186440677963</v>
      </c>
      <c r="F345" s="4" t="s">
        <v>1084</v>
      </c>
      <c r="G345" t="s">
        <v>3725</v>
      </c>
      <c r="J345" s="4" t="s">
        <v>3503</v>
      </c>
    </row>
    <row r="346" spans="2:10" x14ac:dyDescent="0.55000000000000004">
      <c r="B346" t="s">
        <v>3495</v>
      </c>
      <c r="C346" t="s">
        <v>350</v>
      </c>
      <c r="D346" s="4">
        <v>91</v>
      </c>
      <c r="E346" s="2">
        <f t="shared" si="6"/>
        <v>0.77118644067796616</v>
      </c>
      <c r="F346" s="4" t="s">
        <v>252</v>
      </c>
      <c r="G346" t="s">
        <v>3725</v>
      </c>
      <c r="J346" s="4" t="s">
        <v>1711</v>
      </c>
    </row>
    <row r="347" spans="2:10" x14ac:dyDescent="0.55000000000000004">
      <c r="B347" t="s">
        <v>3495</v>
      </c>
      <c r="C347" t="s">
        <v>350</v>
      </c>
      <c r="D347" s="4">
        <v>92</v>
      </c>
      <c r="E347" s="2">
        <f t="shared" si="6"/>
        <v>0.77966101694915257</v>
      </c>
      <c r="F347" s="4" t="s">
        <v>252</v>
      </c>
      <c r="G347" t="s">
        <v>3725</v>
      </c>
      <c r="J347" s="4" t="s">
        <v>2163</v>
      </c>
    </row>
    <row r="348" spans="2:10" x14ac:dyDescent="0.55000000000000004">
      <c r="B348" t="s">
        <v>3495</v>
      </c>
      <c r="C348" t="s">
        <v>350</v>
      </c>
      <c r="D348" s="4">
        <v>93</v>
      </c>
      <c r="E348" s="2">
        <f t="shared" si="6"/>
        <v>0.78813559322033899</v>
      </c>
      <c r="F348" s="4" t="s">
        <v>307</v>
      </c>
      <c r="G348" t="s">
        <v>3725</v>
      </c>
      <c r="H348">
        <v>34</v>
      </c>
      <c r="J348" s="4" t="s">
        <v>421</v>
      </c>
    </row>
    <row r="349" spans="2:10" x14ac:dyDescent="0.55000000000000004">
      <c r="B349" t="s">
        <v>3495</v>
      </c>
      <c r="C349" t="s">
        <v>350</v>
      </c>
      <c r="D349" s="4">
        <v>94</v>
      </c>
      <c r="E349" s="2">
        <f t="shared" si="6"/>
        <v>0.79661016949152541</v>
      </c>
      <c r="F349" s="4" t="s">
        <v>1084</v>
      </c>
      <c r="G349" t="s">
        <v>3725</v>
      </c>
      <c r="J349" s="4" t="s">
        <v>2614</v>
      </c>
    </row>
    <row r="350" spans="2:10" x14ac:dyDescent="0.55000000000000004">
      <c r="B350" t="s">
        <v>3495</v>
      </c>
      <c r="C350" t="s">
        <v>350</v>
      </c>
      <c r="D350" s="4">
        <v>95</v>
      </c>
      <c r="E350" s="2">
        <f t="shared" si="6"/>
        <v>0.80508474576271183</v>
      </c>
      <c r="F350" s="4" t="s">
        <v>1130</v>
      </c>
      <c r="G350" t="s">
        <v>3721</v>
      </c>
      <c r="H350">
        <v>35</v>
      </c>
      <c r="I350" t="s">
        <v>3721</v>
      </c>
      <c r="J350" s="4" t="s">
        <v>1847</v>
      </c>
    </row>
    <row r="351" spans="2:10" x14ac:dyDescent="0.55000000000000004">
      <c r="B351" t="s">
        <v>3495</v>
      </c>
      <c r="C351" t="s">
        <v>350</v>
      </c>
      <c r="D351" s="4">
        <v>96</v>
      </c>
      <c r="E351" s="2">
        <f t="shared" si="6"/>
        <v>0.81355932203389836</v>
      </c>
      <c r="F351" s="4" t="s">
        <v>300</v>
      </c>
      <c r="G351" t="s">
        <v>3725</v>
      </c>
      <c r="J351" s="4" t="s">
        <v>1121</v>
      </c>
    </row>
    <row r="352" spans="2:10" x14ac:dyDescent="0.55000000000000004">
      <c r="B352" t="s">
        <v>3495</v>
      </c>
      <c r="C352" t="s">
        <v>350</v>
      </c>
      <c r="D352" s="4">
        <v>97</v>
      </c>
      <c r="E352" s="2">
        <f t="shared" si="6"/>
        <v>0.82203389830508478</v>
      </c>
      <c r="F352" s="4" t="s">
        <v>254</v>
      </c>
      <c r="G352" t="s">
        <v>3725</v>
      </c>
      <c r="J352" s="4" t="s">
        <v>1848</v>
      </c>
    </row>
    <row r="353" spans="2:10" x14ac:dyDescent="0.55000000000000004">
      <c r="B353" t="s">
        <v>3495</v>
      </c>
      <c r="C353" t="s">
        <v>350</v>
      </c>
      <c r="D353" s="4">
        <v>98</v>
      </c>
      <c r="E353" s="2">
        <f t="shared" si="6"/>
        <v>0.83050847457627119</v>
      </c>
      <c r="F353" s="4" t="s">
        <v>256</v>
      </c>
      <c r="G353" t="s">
        <v>3725</v>
      </c>
      <c r="J353" s="4" t="s">
        <v>1849</v>
      </c>
    </row>
    <row r="354" spans="2:10" x14ac:dyDescent="0.55000000000000004">
      <c r="B354" t="s">
        <v>3495</v>
      </c>
      <c r="C354" t="s">
        <v>350</v>
      </c>
      <c r="D354">
        <v>99</v>
      </c>
      <c r="E354" s="2">
        <f t="shared" si="6"/>
        <v>0.83898305084745761</v>
      </c>
      <c r="F354" s="4" t="s">
        <v>545</v>
      </c>
      <c r="G354" t="s">
        <v>3726</v>
      </c>
      <c r="J354" t="s">
        <v>1850</v>
      </c>
    </row>
    <row r="355" spans="2:10" x14ac:dyDescent="0.55000000000000004">
      <c r="B355" t="s">
        <v>3495</v>
      </c>
      <c r="C355" t="s">
        <v>350</v>
      </c>
      <c r="D355">
        <v>100</v>
      </c>
      <c r="E355" s="2">
        <f t="shared" si="6"/>
        <v>0.84745762711864403</v>
      </c>
      <c r="F355" s="4" t="s">
        <v>307</v>
      </c>
      <c r="G355" t="s">
        <v>3725</v>
      </c>
      <c r="J355" t="s">
        <v>2161</v>
      </c>
    </row>
    <row r="356" spans="2:10" x14ac:dyDescent="0.55000000000000004">
      <c r="B356" t="s">
        <v>3495</v>
      </c>
      <c r="C356" t="s">
        <v>350</v>
      </c>
      <c r="D356">
        <v>101</v>
      </c>
      <c r="E356" s="2">
        <f t="shared" si="6"/>
        <v>0.85593220338983056</v>
      </c>
      <c r="F356" s="4" t="s">
        <v>504</v>
      </c>
      <c r="G356" t="s">
        <v>3721</v>
      </c>
      <c r="J356" t="s">
        <v>2606</v>
      </c>
    </row>
    <row r="357" spans="2:10" x14ac:dyDescent="0.55000000000000004">
      <c r="B357" t="s">
        <v>3495</v>
      </c>
      <c r="C357" t="s">
        <v>350</v>
      </c>
      <c r="D357">
        <v>102</v>
      </c>
      <c r="E357" s="2">
        <f t="shared" si="6"/>
        <v>0.86440677966101698</v>
      </c>
      <c r="F357" s="4" t="s">
        <v>410</v>
      </c>
      <c r="G357" t="s">
        <v>3725</v>
      </c>
      <c r="J357" t="s">
        <v>3504</v>
      </c>
    </row>
    <row r="358" spans="2:10" x14ac:dyDescent="0.55000000000000004">
      <c r="B358" t="s">
        <v>3495</v>
      </c>
      <c r="C358" t="s">
        <v>350</v>
      </c>
      <c r="D358">
        <v>103</v>
      </c>
      <c r="E358" s="2">
        <f t="shared" si="6"/>
        <v>0.8728813559322034</v>
      </c>
      <c r="F358" s="4" t="s">
        <v>471</v>
      </c>
      <c r="G358" t="s">
        <v>3726</v>
      </c>
      <c r="H358">
        <v>36</v>
      </c>
      <c r="J358" t="s">
        <v>3505</v>
      </c>
    </row>
    <row r="359" spans="2:10" x14ac:dyDescent="0.55000000000000004">
      <c r="B359" t="s">
        <v>3495</v>
      </c>
      <c r="C359" t="s">
        <v>350</v>
      </c>
      <c r="D359">
        <v>104</v>
      </c>
      <c r="E359" s="2">
        <f t="shared" si="6"/>
        <v>0.88135593220338981</v>
      </c>
      <c r="F359" s="4" t="s">
        <v>269</v>
      </c>
      <c r="G359" t="s">
        <v>3725</v>
      </c>
      <c r="H359">
        <v>37</v>
      </c>
      <c r="J359" t="s">
        <v>3506</v>
      </c>
    </row>
    <row r="360" spans="2:10" x14ac:dyDescent="0.55000000000000004">
      <c r="B360" t="s">
        <v>3495</v>
      </c>
      <c r="C360" t="s">
        <v>350</v>
      </c>
      <c r="D360">
        <v>105</v>
      </c>
      <c r="E360" s="2">
        <f t="shared" si="6"/>
        <v>0.88983050847457623</v>
      </c>
      <c r="F360" s="4" t="s">
        <v>252</v>
      </c>
      <c r="G360" t="s">
        <v>3725</v>
      </c>
      <c r="J360" t="s">
        <v>1710</v>
      </c>
    </row>
    <row r="361" spans="2:10" x14ac:dyDescent="0.55000000000000004">
      <c r="B361" t="s">
        <v>3495</v>
      </c>
      <c r="C361" t="s">
        <v>350</v>
      </c>
      <c r="D361">
        <v>106</v>
      </c>
      <c r="E361" s="2">
        <f t="shared" si="6"/>
        <v>0.89830508474576276</v>
      </c>
      <c r="F361" s="4" t="s">
        <v>254</v>
      </c>
      <c r="G361" t="s">
        <v>3725</v>
      </c>
      <c r="J361" t="s">
        <v>1851</v>
      </c>
    </row>
    <row r="362" spans="2:10" x14ac:dyDescent="0.55000000000000004">
      <c r="B362" t="s">
        <v>3495</v>
      </c>
      <c r="C362" t="s">
        <v>350</v>
      </c>
      <c r="D362">
        <v>107</v>
      </c>
      <c r="E362" s="2">
        <f t="shared" si="6"/>
        <v>0.90677966101694918</v>
      </c>
      <c r="F362" s="4" t="s">
        <v>254</v>
      </c>
      <c r="G362" t="s">
        <v>3725</v>
      </c>
      <c r="J362" t="s">
        <v>1116</v>
      </c>
    </row>
    <row r="363" spans="2:10" x14ac:dyDescent="0.55000000000000004">
      <c r="B363" t="s">
        <v>3495</v>
      </c>
      <c r="C363" t="s">
        <v>350</v>
      </c>
      <c r="D363">
        <v>108</v>
      </c>
      <c r="E363" s="2">
        <f t="shared" si="6"/>
        <v>0.9152542372881356</v>
      </c>
      <c r="F363" s="4" t="s">
        <v>614</v>
      </c>
      <c r="G363" t="s">
        <v>3725</v>
      </c>
      <c r="H363">
        <v>38</v>
      </c>
      <c r="J363" t="s">
        <v>2172</v>
      </c>
    </row>
    <row r="364" spans="2:10" x14ac:dyDescent="0.55000000000000004">
      <c r="B364" s="8" t="s">
        <v>3495</v>
      </c>
      <c r="C364" s="8" t="s">
        <v>350</v>
      </c>
      <c r="D364" s="8">
        <v>109</v>
      </c>
      <c r="E364" s="9">
        <f t="shared" si="6"/>
        <v>0.92372881355932202</v>
      </c>
      <c r="F364" s="10" t="s">
        <v>310</v>
      </c>
      <c r="G364" s="8" t="s">
        <v>3726</v>
      </c>
      <c r="H364" s="8"/>
      <c r="I364" s="8"/>
      <c r="J364" s="8" t="s">
        <v>417</v>
      </c>
    </row>
    <row r="365" spans="2:10" x14ac:dyDescent="0.55000000000000004">
      <c r="B365" t="s">
        <v>3495</v>
      </c>
      <c r="C365" t="s">
        <v>350</v>
      </c>
      <c r="D365">
        <v>110</v>
      </c>
      <c r="E365" s="2">
        <f t="shared" si="6"/>
        <v>0.93220338983050843</v>
      </c>
      <c r="F365" s="4" t="s">
        <v>254</v>
      </c>
      <c r="G365" t="s">
        <v>3725</v>
      </c>
      <c r="J365" t="s">
        <v>441</v>
      </c>
    </row>
    <row r="366" spans="2:10" x14ac:dyDescent="0.55000000000000004">
      <c r="B366" t="s">
        <v>3495</v>
      </c>
      <c r="C366" t="s">
        <v>350</v>
      </c>
      <c r="D366">
        <v>111</v>
      </c>
      <c r="E366" s="2">
        <f t="shared" si="6"/>
        <v>0.94067796610169496</v>
      </c>
      <c r="F366" s="4" t="s">
        <v>305</v>
      </c>
      <c r="G366" t="s">
        <v>3723</v>
      </c>
      <c r="J366" t="s">
        <v>3507</v>
      </c>
    </row>
    <row r="367" spans="2:10" x14ac:dyDescent="0.55000000000000004">
      <c r="B367" t="s">
        <v>3495</v>
      </c>
      <c r="C367" t="s">
        <v>350</v>
      </c>
      <c r="D367">
        <v>112</v>
      </c>
      <c r="E367" s="2">
        <f t="shared" si="6"/>
        <v>0.94915254237288138</v>
      </c>
      <c r="F367" s="4" t="s">
        <v>291</v>
      </c>
      <c r="G367" t="s">
        <v>3722</v>
      </c>
      <c r="J367" t="s">
        <v>1852</v>
      </c>
    </row>
    <row r="368" spans="2:10" x14ac:dyDescent="0.55000000000000004">
      <c r="B368" t="s">
        <v>3495</v>
      </c>
      <c r="C368" t="s">
        <v>350</v>
      </c>
      <c r="D368">
        <v>113</v>
      </c>
      <c r="E368" s="2">
        <f t="shared" si="6"/>
        <v>0.9576271186440678</v>
      </c>
      <c r="F368" s="4" t="s">
        <v>256</v>
      </c>
      <c r="G368" t="s">
        <v>3725</v>
      </c>
      <c r="J368" t="s">
        <v>2149</v>
      </c>
    </row>
    <row r="369" spans="2:10" x14ac:dyDescent="0.55000000000000004">
      <c r="B369" s="8" t="s">
        <v>3495</v>
      </c>
      <c r="C369" s="8" t="s">
        <v>350</v>
      </c>
      <c r="D369" s="8">
        <v>114</v>
      </c>
      <c r="E369" s="9">
        <f t="shared" si="6"/>
        <v>0.96610169491525422</v>
      </c>
      <c r="F369" s="10" t="s">
        <v>310</v>
      </c>
      <c r="G369" s="8" t="s">
        <v>3726</v>
      </c>
      <c r="H369" s="8"/>
      <c r="I369" s="8"/>
      <c r="J369" s="8" t="s">
        <v>426</v>
      </c>
    </row>
    <row r="370" spans="2:10" x14ac:dyDescent="0.55000000000000004">
      <c r="B370" t="s">
        <v>3495</v>
      </c>
      <c r="C370" t="s">
        <v>350</v>
      </c>
      <c r="D370">
        <v>115</v>
      </c>
      <c r="E370" s="2">
        <f t="shared" si="6"/>
        <v>0.97457627118644063</v>
      </c>
      <c r="F370" s="4" t="s">
        <v>315</v>
      </c>
      <c r="G370" t="s">
        <v>3725</v>
      </c>
      <c r="J370" t="s">
        <v>1135</v>
      </c>
    </row>
    <row r="371" spans="2:10" x14ac:dyDescent="0.55000000000000004">
      <c r="B371" t="s">
        <v>3495</v>
      </c>
      <c r="C371" t="s">
        <v>350</v>
      </c>
      <c r="D371">
        <v>116</v>
      </c>
      <c r="E371" s="2">
        <f t="shared" si="6"/>
        <v>0.98305084745762716</v>
      </c>
      <c r="F371" s="4" t="s">
        <v>453</v>
      </c>
      <c r="G371" t="s">
        <v>3726</v>
      </c>
      <c r="H371">
        <v>39</v>
      </c>
      <c r="J371" t="s">
        <v>457</v>
      </c>
    </row>
    <row r="372" spans="2:10" x14ac:dyDescent="0.55000000000000004">
      <c r="B372" t="s">
        <v>3495</v>
      </c>
      <c r="C372" t="s">
        <v>350</v>
      </c>
      <c r="D372">
        <v>117</v>
      </c>
      <c r="E372" s="2">
        <f t="shared" si="6"/>
        <v>0.99152542372881358</v>
      </c>
      <c r="F372" s="4" t="s">
        <v>1084</v>
      </c>
      <c r="G372" t="s">
        <v>3725</v>
      </c>
      <c r="J372" t="s">
        <v>3508</v>
      </c>
    </row>
    <row r="373" spans="2:10" x14ac:dyDescent="0.55000000000000004">
      <c r="B373" t="s">
        <v>3495</v>
      </c>
      <c r="C373" t="s">
        <v>350</v>
      </c>
      <c r="D373">
        <v>118</v>
      </c>
      <c r="E373" s="2">
        <f t="shared" si="6"/>
        <v>1</v>
      </c>
      <c r="F373" s="4" t="s">
        <v>274</v>
      </c>
      <c r="G373" t="s">
        <v>3725</v>
      </c>
      <c r="J373" t="s">
        <v>386</v>
      </c>
    </row>
    <row r="374" spans="2:10" x14ac:dyDescent="0.55000000000000004">
      <c r="B374" t="s">
        <v>3495</v>
      </c>
      <c r="C374" t="s">
        <v>251</v>
      </c>
      <c r="D374" s="4">
        <v>1</v>
      </c>
      <c r="E374" s="2">
        <f>D374/94</f>
        <v>1.0638297872340425E-2</v>
      </c>
      <c r="F374" s="4" t="s">
        <v>258</v>
      </c>
      <c r="G374" t="s">
        <v>3725</v>
      </c>
      <c r="H374">
        <v>1</v>
      </c>
      <c r="I374" t="s">
        <v>2121</v>
      </c>
      <c r="J374" s="4" t="s">
        <v>273</v>
      </c>
    </row>
    <row r="375" spans="2:10" x14ac:dyDescent="0.55000000000000004">
      <c r="B375" t="s">
        <v>3495</v>
      </c>
      <c r="C375" t="s">
        <v>251</v>
      </c>
      <c r="D375" s="4">
        <v>2</v>
      </c>
      <c r="E375" s="2">
        <f t="shared" ref="E375:E438" si="7">D375/94</f>
        <v>2.1276595744680851E-2</v>
      </c>
      <c r="F375" s="4" t="s">
        <v>264</v>
      </c>
      <c r="G375" t="s">
        <v>3725</v>
      </c>
      <c r="H375">
        <v>2</v>
      </c>
      <c r="I375" t="s">
        <v>2121</v>
      </c>
      <c r="J375" s="4" t="s">
        <v>265</v>
      </c>
    </row>
    <row r="376" spans="2:10" x14ac:dyDescent="0.55000000000000004">
      <c r="B376" t="s">
        <v>3495</v>
      </c>
      <c r="C376" t="s">
        <v>251</v>
      </c>
      <c r="D376" s="4">
        <v>3</v>
      </c>
      <c r="E376" s="2">
        <f t="shared" si="7"/>
        <v>3.1914893617021274E-2</v>
      </c>
      <c r="F376" s="4" t="s">
        <v>258</v>
      </c>
      <c r="G376" t="s">
        <v>3725</v>
      </c>
      <c r="J376" s="4" t="s">
        <v>343</v>
      </c>
    </row>
    <row r="377" spans="2:10" x14ac:dyDescent="0.55000000000000004">
      <c r="B377" t="s">
        <v>3495</v>
      </c>
      <c r="C377" t="s">
        <v>251</v>
      </c>
      <c r="D377" s="4">
        <v>4</v>
      </c>
      <c r="E377" s="2">
        <f t="shared" si="7"/>
        <v>4.2553191489361701E-2</v>
      </c>
      <c r="F377" s="4" t="s">
        <v>276</v>
      </c>
      <c r="G377" t="s">
        <v>3725</v>
      </c>
      <c r="H377">
        <v>3</v>
      </c>
      <c r="I377" t="s">
        <v>2121</v>
      </c>
      <c r="J377" s="4" t="s">
        <v>277</v>
      </c>
    </row>
    <row r="378" spans="2:10" x14ac:dyDescent="0.55000000000000004">
      <c r="B378" t="s">
        <v>3495</v>
      </c>
      <c r="C378" t="s">
        <v>251</v>
      </c>
      <c r="D378" s="4">
        <v>5</v>
      </c>
      <c r="E378" s="2">
        <f t="shared" si="7"/>
        <v>5.3191489361702128E-2</v>
      </c>
      <c r="F378" s="4" t="s">
        <v>254</v>
      </c>
      <c r="G378" t="s">
        <v>3725</v>
      </c>
      <c r="H378">
        <v>4</v>
      </c>
      <c r="I378" t="s">
        <v>2121</v>
      </c>
      <c r="J378" s="4" t="s">
        <v>255</v>
      </c>
    </row>
    <row r="379" spans="2:10" x14ac:dyDescent="0.55000000000000004">
      <c r="B379" t="s">
        <v>3495</v>
      </c>
      <c r="C379" t="s">
        <v>251</v>
      </c>
      <c r="D379" s="4">
        <v>6</v>
      </c>
      <c r="E379" s="2">
        <f t="shared" si="7"/>
        <v>6.3829787234042548E-2</v>
      </c>
      <c r="F379" s="4" t="s">
        <v>284</v>
      </c>
      <c r="G379" t="s">
        <v>3721</v>
      </c>
      <c r="H379">
        <v>5</v>
      </c>
      <c r="I379" t="s">
        <v>2121</v>
      </c>
      <c r="J379" s="4" t="s">
        <v>285</v>
      </c>
    </row>
    <row r="380" spans="2:10" x14ac:dyDescent="0.55000000000000004">
      <c r="B380" t="s">
        <v>3495</v>
      </c>
      <c r="C380" t="s">
        <v>251</v>
      </c>
      <c r="D380" s="4">
        <v>7</v>
      </c>
      <c r="E380" s="2">
        <f t="shared" si="7"/>
        <v>7.4468085106382975E-2</v>
      </c>
      <c r="F380" s="4" t="s">
        <v>256</v>
      </c>
      <c r="G380" t="s">
        <v>3725</v>
      </c>
      <c r="H380">
        <v>6</v>
      </c>
      <c r="I380" t="s">
        <v>2121</v>
      </c>
      <c r="J380" s="4" t="s">
        <v>257</v>
      </c>
    </row>
    <row r="381" spans="2:10" x14ac:dyDescent="0.55000000000000004">
      <c r="B381" t="s">
        <v>3495</v>
      </c>
      <c r="C381" t="s">
        <v>251</v>
      </c>
      <c r="D381" s="4">
        <v>8</v>
      </c>
      <c r="E381" s="2">
        <f t="shared" si="7"/>
        <v>8.5106382978723402E-2</v>
      </c>
      <c r="F381" s="4" t="s">
        <v>258</v>
      </c>
      <c r="G381" t="s">
        <v>3725</v>
      </c>
      <c r="J381" s="4" t="s">
        <v>268</v>
      </c>
    </row>
    <row r="382" spans="2:10" x14ac:dyDescent="0.55000000000000004">
      <c r="B382" t="s">
        <v>3495</v>
      </c>
      <c r="C382" t="s">
        <v>251</v>
      </c>
      <c r="D382" s="4">
        <v>9</v>
      </c>
      <c r="E382" s="2">
        <f t="shared" si="7"/>
        <v>9.5744680851063829E-2</v>
      </c>
      <c r="F382" s="4" t="s">
        <v>274</v>
      </c>
      <c r="G382" t="s">
        <v>3725</v>
      </c>
      <c r="H382">
        <v>7</v>
      </c>
      <c r="I382" t="s">
        <v>2121</v>
      </c>
      <c r="J382" s="4" t="s">
        <v>336</v>
      </c>
    </row>
    <row r="383" spans="2:10" x14ac:dyDescent="0.55000000000000004">
      <c r="B383" t="s">
        <v>3495</v>
      </c>
      <c r="C383" t="s">
        <v>251</v>
      </c>
      <c r="D383" s="4">
        <v>10</v>
      </c>
      <c r="E383" s="2">
        <f t="shared" si="7"/>
        <v>0.10638297872340426</v>
      </c>
      <c r="F383" s="4" t="s">
        <v>282</v>
      </c>
      <c r="G383" t="s">
        <v>3725</v>
      </c>
      <c r="H383">
        <v>8</v>
      </c>
      <c r="I383" t="s">
        <v>2121</v>
      </c>
      <c r="J383" s="4" t="s">
        <v>1729</v>
      </c>
    </row>
    <row r="384" spans="2:10" x14ac:dyDescent="0.55000000000000004">
      <c r="B384" t="s">
        <v>3495</v>
      </c>
      <c r="C384" t="s">
        <v>251</v>
      </c>
      <c r="D384" s="4">
        <v>11</v>
      </c>
      <c r="E384" s="2">
        <f t="shared" si="7"/>
        <v>0.11702127659574468</v>
      </c>
      <c r="F384" s="4" t="s">
        <v>282</v>
      </c>
      <c r="G384" t="s">
        <v>3725</v>
      </c>
      <c r="J384" s="4" t="s">
        <v>283</v>
      </c>
    </row>
    <row r="385" spans="2:10" x14ac:dyDescent="0.55000000000000004">
      <c r="B385" t="s">
        <v>3495</v>
      </c>
      <c r="C385" t="s">
        <v>251</v>
      </c>
      <c r="D385" s="4">
        <v>12</v>
      </c>
      <c r="E385" s="2">
        <f t="shared" si="7"/>
        <v>0.1276595744680851</v>
      </c>
      <c r="F385" s="4" t="s">
        <v>282</v>
      </c>
      <c r="G385" t="s">
        <v>3725</v>
      </c>
      <c r="J385" s="4" t="s">
        <v>1368</v>
      </c>
    </row>
    <row r="386" spans="2:10" x14ac:dyDescent="0.55000000000000004">
      <c r="B386" t="s">
        <v>3495</v>
      </c>
      <c r="C386" t="s">
        <v>251</v>
      </c>
      <c r="D386" s="4">
        <v>13</v>
      </c>
      <c r="E386" s="2">
        <f t="shared" si="7"/>
        <v>0.13829787234042554</v>
      </c>
      <c r="F386" s="4" t="s">
        <v>258</v>
      </c>
      <c r="G386" t="s">
        <v>3725</v>
      </c>
      <c r="J386" s="4" t="s">
        <v>259</v>
      </c>
    </row>
    <row r="387" spans="2:10" x14ac:dyDescent="0.55000000000000004">
      <c r="B387" t="s">
        <v>3495</v>
      </c>
      <c r="C387" t="s">
        <v>251</v>
      </c>
      <c r="D387" s="4">
        <v>14</v>
      </c>
      <c r="E387" s="2">
        <f t="shared" si="7"/>
        <v>0.14893617021276595</v>
      </c>
      <c r="F387" s="4" t="s">
        <v>258</v>
      </c>
      <c r="G387" t="s">
        <v>3725</v>
      </c>
      <c r="J387" s="4" t="s">
        <v>1362</v>
      </c>
    </row>
    <row r="388" spans="2:10" x14ac:dyDescent="0.55000000000000004">
      <c r="B388" t="s">
        <v>3495</v>
      </c>
      <c r="C388" t="s">
        <v>251</v>
      </c>
      <c r="D388" s="4">
        <v>15</v>
      </c>
      <c r="E388" s="2">
        <f t="shared" si="7"/>
        <v>0.15957446808510639</v>
      </c>
      <c r="F388" s="4" t="s">
        <v>252</v>
      </c>
      <c r="G388" t="s">
        <v>3725</v>
      </c>
      <c r="H388">
        <v>9</v>
      </c>
      <c r="I388" t="s">
        <v>2121</v>
      </c>
      <c r="J388" s="4" t="s">
        <v>271</v>
      </c>
    </row>
    <row r="389" spans="2:10" x14ac:dyDescent="0.55000000000000004">
      <c r="B389" t="s">
        <v>3495</v>
      </c>
      <c r="C389" t="s">
        <v>251</v>
      </c>
      <c r="D389" s="4">
        <v>16</v>
      </c>
      <c r="E389" s="2">
        <f t="shared" si="7"/>
        <v>0.1702127659574468</v>
      </c>
      <c r="F389" s="4" t="s">
        <v>258</v>
      </c>
      <c r="G389" t="s">
        <v>3725</v>
      </c>
      <c r="J389" s="4" t="s">
        <v>261</v>
      </c>
    </row>
    <row r="390" spans="2:10" x14ac:dyDescent="0.55000000000000004">
      <c r="B390" t="s">
        <v>3495</v>
      </c>
      <c r="C390" t="s">
        <v>251</v>
      </c>
      <c r="D390" s="4">
        <v>17</v>
      </c>
      <c r="E390" s="2">
        <f t="shared" si="7"/>
        <v>0.18085106382978725</v>
      </c>
      <c r="F390" s="4" t="s">
        <v>1088</v>
      </c>
      <c r="G390" t="s">
        <v>3726</v>
      </c>
      <c r="H390">
        <v>10</v>
      </c>
      <c r="I390" t="s">
        <v>2121</v>
      </c>
      <c r="J390" s="4" t="s">
        <v>1363</v>
      </c>
    </row>
    <row r="391" spans="2:10" x14ac:dyDescent="0.55000000000000004">
      <c r="B391" t="s">
        <v>3495</v>
      </c>
      <c r="C391" t="s">
        <v>251</v>
      </c>
      <c r="D391" s="4">
        <v>18</v>
      </c>
      <c r="E391" s="2">
        <f t="shared" si="7"/>
        <v>0.19148936170212766</v>
      </c>
      <c r="F391" s="4" t="s">
        <v>300</v>
      </c>
      <c r="G391" t="s">
        <v>3725</v>
      </c>
      <c r="H391">
        <v>11</v>
      </c>
      <c r="I391" t="s">
        <v>2121</v>
      </c>
      <c r="J391" s="4" t="s">
        <v>301</v>
      </c>
    </row>
    <row r="392" spans="2:10" x14ac:dyDescent="0.55000000000000004">
      <c r="B392" t="s">
        <v>3495</v>
      </c>
      <c r="C392" t="s">
        <v>251</v>
      </c>
      <c r="D392" s="4">
        <v>19</v>
      </c>
      <c r="E392" s="2">
        <f t="shared" si="7"/>
        <v>0.20212765957446807</v>
      </c>
      <c r="F392" s="4" t="s">
        <v>254</v>
      </c>
      <c r="G392" t="s">
        <v>3725</v>
      </c>
      <c r="J392" s="4" t="s">
        <v>1853</v>
      </c>
    </row>
    <row r="393" spans="2:10" x14ac:dyDescent="0.55000000000000004">
      <c r="B393" t="s">
        <v>3495</v>
      </c>
      <c r="C393" t="s">
        <v>251</v>
      </c>
      <c r="D393" s="4">
        <v>20</v>
      </c>
      <c r="E393" s="2">
        <f t="shared" si="7"/>
        <v>0.21276595744680851</v>
      </c>
      <c r="F393" s="4" t="s">
        <v>264</v>
      </c>
      <c r="G393" t="s">
        <v>3725</v>
      </c>
      <c r="J393" s="4" t="s">
        <v>266</v>
      </c>
    </row>
    <row r="394" spans="2:10" x14ac:dyDescent="0.55000000000000004">
      <c r="B394" t="s">
        <v>3495</v>
      </c>
      <c r="C394" t="s">
        <v>251</v>
      </c>
      <c r="D394" s="4">
        <v>21</v>
      </c>
      <c r="E394" s="2">
        <f t="shared" si="7"/>
        <v>0.22340425531914893</v>
      </c>
      <c r="F394" s="4" t="s">
        <v>262</v>
      </c>
      <c r="G394" t="s">
        <v>3723</v>
      </c>
      <c r="H394">
        <v>12</v>
      </c>
      <c r="I394" t="s">
        <v>3723</v>
      </c>
      <c r="J394" s="4" t="s">
        <v>263</v>
      </c>
    </row>
    <row r="395" spans="2:10" x14ac:dyDescent="0.55000000000000004">
      <c r="B395" t="s">
        <v>3495</v>
      </c>
      <c r="C395" t="s">
        <v>251</v>
      </c>
      <c r="D395" s="4">
        <v>22</v>
      </c>
      <c r="E395" s="2">
        <f t="shared" si="7"/>
        <v>0.23404255319148937</v>
      </c>
      <c r="F395" s="4" t="s">
        <v>252</v>
      </c>
      <c r="G395" t="s">
        <v>3725</v>
      </c>
      <c r="J395" s="4" t="s">
        <v>272</v>
      </c>
    </row>
    <row r="396" spans="2:10" x14ac:dyDescent="0.55000000000000004">
      <c r="B396" t="s">
        <v>3495</v>
      </c>
      <c r="C396" t="s">
        <v>251</v>
      </c>
      <c r="D396" s="4">
        <v>23</v>
      </c>
      <c r="E396" s="2">
        <f t="shared" si="7"/>
        <v>0.24468085106382978</v>
      </c>
      <c r="F396" s="4" t="s">
        <v>276</v>
      </c>
      <c r="G396" t="s">
        <v>3725</v>
      </c>
      <c r="J396" s="4" t="s">
        <v>341</v>
      </c>
    </row>
    <row r="397" spans="2:10" x14ac:dyDescent="0.55000000000000004">
      <c r="B397" t="s">
        <v>3495</v>
      </c>
      <c r="C397" t="s">
        <v>251</v>
      </c>
      <c r="D397" s="4">
        <v>24</v>
      </c>
      <c r="E397" s="2">
        <f t="shared" si="7"/>
        <v>0.25531914893617019</v>
      </c>
      <c r="F397" s="4" t="s">
        <v>269</v>
      </c>
      <c r="G397" t="s">
        <v>3725</v>
      </c>
      <c r="H397">
        <v>13</v>
      </c>
      <c r="I397" t="s">
        <v>3725</v>
      </c>
      <c r="J397" s="4" t="s">
        <v>270</v>
      </c>
    </row>
    <row r="398" spans="2:10" x14ac:dyDescent="0.55000000000000004">
      <c r="B398" t="s">
        <v>3495</v>
      </c>
      <c r="C398" t="s">
        <v>251</v>
      </c>
      <c r="D398" s="4">
        <v>25</v>
      </c>
      <c r="E398" s="2">
        <f t="shared" si="7"/>
        <v>0.26595744680851063</v>
      </c>
      <c r="F398" s="4" t="s">
        <v>252</v>
      </c>
      <c r="G398" t="s">
        <v>3725</v>
      </c>
      <c r="J398" s="4" t="s">
        <v>3509</v>
      </c>
    </row>
    <row r="399" spans="2:10" x14ac:dyDescent="0.55000000000000004">
      <c r="B399" t="s">
        <v>3495</v>
      </c>
      <c r="C399" t="s">
        <v>251</v>
      </c>
      <c r="D399" s="4">
        <v>26</v>
      </c>
      <c r="E399" s="2">
        <f t="shared" si="7"/>
        <v>0.27659574468085107</v>
      </c>
      <c r="F399" s="4" t="s">
        <v>1088</v>
      </c>
      <c r="G399" t="s">
        <v>3726</v>
      </c>
      <c r="J399" s="4" t="s">
        <v>1364</v>
      </c>
    </row>
    <row r="400" spans="2:10" x14ac:dyDescent="0.55000000000000004">
      <c r="B400" t="s">
        <v>3495</v>
      </c>
      <c r="C400" t="s">
        <v>251</v>
      </c>
      <c r="D400" s="4">
        <v>27</v>
      </c>
      <c r="E400" s="2">
        <f t="shared" si="7"/>
        <v>0.28723404255319152</v>
      </c>
      <c r="F400" s="4" t="s">
        <v>274</v>
      </c>
      <c r="G400" t="s">
        <v>3725</v>
      </c>
      <c r="J400" s="4" t="s">
        <v>275</v>
      </c>
    </row>
    <row r="401" spans="2:10" x14ac:dyDescent="0.55000000000000004">
      <c r="B401" t="s">
        <v>3495</v>
      </c>
      <c r="C401" t="s">
        <v>251</v>
      </c>
      <c r="D401" s="4">
        <v>28</v>
      </c>
      <c r="E401" s="2">
        <f t="shared" si="7"/>
        <v>0.2978723404255319</v>
      </c>
      <c r="F401" s="4" t="s">
        <v>1088</v>
      </c>
      <c r="G401" t="s">
        <v>3726</v>
      </c>
      <c r="J401" s="4" t="s">
        <v>1811</v>
      </c>
    </row>
    <row r="402" spans="2:10" x14ac:dyDescent="0.55000000000000004">
      <c r="B402" t="s">
        <v>3495</v>
      </c>
      <c r="C402" t="s">
        <v>251</v>
      </c>
      <c r="D402" s="4">
        <v>29</v>
      </c>
      <c r="E402" s="2">
        <f t="shared" si="7"/>
        <v>0.30851063829787234</v>
      </c>
      <c r="F402" s="4" t="s">
        <v>256</v>
      </c>
      <c r="G402" t="s">
        <v>3725</v>
      </c>
      <c r="J402" s="4" t="s">
        <v>2629</v>
      </c>
    </row>
    <row r="403" spans="2:10" x14ac:dyDescent="0.55000000000000004">
      <c r="B403" t="s">
        <v>3495</v>
      </c>
      <c r="C403" t="s">
        <v>251</v>
      </c>
      <c r="D403" s="4">
        <v>30</v>
      </c>
      <c r="E403" s="2">
        <f t="shared" si="7"/>
        <v>0.31914893617021278</v>
      </c>
      <c r="F403" s="4" t="s">
        <v>330</v>
      </c>
      <c r="G403" t="s">
        <v>3725</v>
      </c>
      <c r="H403">
        <v>14</v>
      </c>
      <c r="I403" t="s">
        <v>2122</v>
      </c>
      <c r="J403" s="4" t="s">
        <v>331</v>
      </c>
    </row>
    <row r="404" spans="2:10" x14ac:dyDescent="0.55000000000000004">
      <c r="B404" t="s">
        <v>3495</v>
      </c>
      <c r="C404" t="s">
        <v>251</v>
      </c>
      <c r="D404" s="4">
        <v>31</v>
      </c>
      <c r="E404" s="2">
        <f t="shared" si="7"/>
        <v>0.32978723404255317</v>
      </c>
      <c r="F404" s="4" t="s">
        <v>278</v>
      </c>
      <c r="G404" t="s">
        <v>3722</v>
      </c>
      <c r="H404">
        <v>15</v>
      </c>
      <c r="I404" t="s">
        <v>3722</v>
      </c>
      <c r="J404" s="4" t="s">
        <v>279</v>
      </c>
    </row>
    <row r="405" spans="2:10" x14ac:dyDescent="0.55000000000000004">
      <c r="B405" t="s">
        <v>3495</v>
      </c>
      <c r="C405" t="s">
        <v>251</v>
      </c>
      <c r="D405" s="4">
        <v>32</v>
      </c>
      <c r="E405" s="2">
        <f t="shared" si="7"/>
        <v>0.34042553191489361</v>
      </c>
      <c r="F405" s="4" t="s">
        <v>418</v>
      </c>
      <c r="G405" t="s">
        <v>3721</v>
      </c>
      <c r="H405">
        <v>16</v>
      </c>
      <c r="I405" t="s">
        <v>3728</v>
      </c>
      <c r="J405" s="4" t="s">
        <v>1150</v>
      </c>
    </row>
    <row r="406" spans="2:10" x14ac:dyDescent="0.55000000000000004">
      <c r="B406" t="s">
        <v>3495</v>
      </c>
      <c r="C406" t="s">
        <v>251</v>
      </c>
      <c r="D406" s="4">
        <v>33</v>
      </c>
      <c r="E406" s="2">
        <f t="shared" si="7"/>
        <v>0.35106382978723405</v>
      </c>
      <c r="F406" s="4" t="s">
        <v>264</v>
      </c>
      <c r="G406" t="s">
        <v>3725</v>
      </c>
      <c r="J406" s="4" t="s">
        <v>298</v>
      </c>
    </row>
    <row r="407" spans="2:10" x14ac:dyDescent="0.55000000000000004">
      <c r="B407" t="s">
        <v>3495</v>
      </c>
      <c r="C407" t="s">
        <v>251</v>
      </c>
      <c r="D407" s="4">
        <v>34</v>
      </c>
      <c r="E407" s="2">
        <f t="shared" si="7"/>
        <v>0.36170212765957449</v>
      </c>
      <c r="F407" s="4" t="s">
        <v>1088</v>
      </c>
      <c r="G407" t="s">
        <v>3726</v>
      </c>
      <c r="J407" s="4" t="s">
        <v>1360</v>
      </c>
    </row>
    <row r="408" spans="2:10" x14ac:dyDescent="0.55000000000000004">
      <c r="B408" t="s">
        <v>3495</v>
      </c>
      <c r="C408" t="s">
        <v>251</v>
      </c>
      <c r="D408" s="4">
        <v>35</v>
      </c>
      <c r="E408" s="2">
        <f t="shared" si="7"/>
        <v>0.37234042553191488</v>
      </c>
      <c r="F408" s="4" t="s">
        <v>315</v>
      </c>
      <c r="G408" t="s">
        <v>3725</v>
      </c>
      <c r="H408">
        <v>17</v>
      </c>
      <c r="I408" t="s">
        <v>2122</v>
      </c>
      <c r="J408" s="4" t="s">
        <v>316</v>
      </c>
    </row>
    <row r="409" spans="2:10" x14ac:dyDescent="0.55000000000000004">
      <c r="B409" t="s">
        <v>3495</v>
      </c>
      <c r="C409" t="s">
        <v>251</v>
      </c>
      <c r="D409" s="4">
        <v>36</v>
      </c>
      <c r="E409" s="2">
        <f t="shared" si="7"/>
        <v>0.38297872340425532</v>
      </c>
      <c r="F409" s="4" t="s">
        <v>1084</v>
      </c>
      <c r="G409" t="s">
        <v>3725</v>
      </c>
      <c r="H409">
        <v>18</v>
      </c>
      <c r="I409" t="s">
        <v>2122</v>
      </c>
      <c r="J409" s="4" t="s">
        <v>1145</v>
      </c>
    </row>
    <row r="410" spans="2:10" x14ac:dyDescent="0.55000000000000004">
      <c r="B410" t="s">
        <v>3495</v>
      </c>
      <c r="C410" t="s">
        <v>251</v>
      </c>
      <c r="D410" s="4">
        <v>37</v>
      </c>
      <c r="E410" s="2">
        <f t="shared" si="7"/>
        <v>0.39361702127659576</v>
      </c>
      <c r="F410" s="4" t="s">
        <v>252</v>
      </c>
      <c r="G410" t="s">
        <v>3725</v>
      </c>
      <c r="J410" s="4" t="s">
        <v>333</v>
      </c>
    </row>
    <row r="411" spans="2:10" x14ac:dyDescent="0.55000000000000004">
      <c r="B411" t="s">
        <v>3495</v>
      </c>
      <c r="C411" t="s">
        <v>251</v>
      </c>
      <c r="D411" s="4">
        <v>38</v>
      </c>
      <c r="E411" s="2">
        <f t="shared" si="7"/>
        <v>0.40425531914893614</v>
      </c>
      <c r="F411" s="4" t="s">
        <v>474</v>
      </c>
      <c r="G411" t="s">
        <v>3725</v>
      </c>
      <c r="H411">
        <v>19</v>
      </c>
      <c r="I411" t="s">
        <v>2122</v>
      </c>
      <c r="J411" s="4" t="s">
        <v>1146</v>
      </c>
    </row>
    <row r="412" spans="2:10" x14ac:dyDescent="0.55000000000000004">
      <c r="B412" t="s">
        <v>3495</v>
      </c>
      <c r="C412" t="s">
        <v>251</v>
      </c>
      <c r="D412" s="4">
        <v>39</v>
      </c>
      <c r="E412" s="3">
        <f t="shared" si="7"/>
        <v>0.41489361702127658</v>
      </c>
      <c r="F412" s="4" t="s">
        <v>280</v>
      </c>
      <c r="G412" t="s">
        <v>3726</v>
      </c>
      <c r="H412">
        <v>20</v>
      </c>
      <c r="I412" t="s">
        <v>2122</v>
      </c>
      <c r="J412" s="4" t="s">
        <v>1140</v>
      </c>
    </row>
    <row r="413" spans="2:10" x14ac:dyDescent="0.55000000000000004">
      <c r="B413" t="s">
        <v>3495</v>
      </c>
      <c r="C413" t="s">
        <v>251</v>
      </c>
      <c r="D413" s="4">
        <v>40</v>
      </c>
      <c r="E413" s="2">
        <f t="shared" si="7"/>
        <v>0.42553191489361702</v>
      </c>
      <c r="F413" s="4" t="s">
        <v>330</v>
      </c>
      <c r="G413" t="s">
        <v>3725</v>
      </c>
      <c r="J413" s="4" t="s">
        <v>2173</v>
      </c>
    </row>
    <row r="414" spans="2:10" x14ac:dyDescent="0.55000000000000004">
      <c r="B414" t="s">
        <v>3495</v>
      </c>
      <c r="C414" t="s">
        <v>251</v>
      </c>
      <c r="D414" s="4">
        <v>41</v>
      </c>
      <c r="E414" s="2">
        <f t="shared" si="7"/>
        <v>0.43617021276595747</v>
      </c>
      <c r="F414" s="4" t="s">
        <v>1084</v>
      </c>
      <c r="G414" t="s">
        <v>3725</v>
      </c>
      <c r="J414" s="4" t="s">
        <v>2758</v>
      </c>
    </row>
    <row r="415" spans="2:10" x14ac:dyDescent="0.55000000000000004">
      <c r="B415" t="s">
        <v>3495</v>
      </c>
      <c r="C415" t="s">
        <v>251</v>
      </c>
      <c r="D415" s="4">
        <v>42</v>
      </c>
      <c r="E415" s="2">
        <f t="shared" si="7"/>
        <v>0.44680851063829785</v>
      </c>
      <c r="F415" s="4" t="s">
        <v>274</v>
      </c>
      <c r="G415" t="s">
        <v>3725</v>
      </c>
      <c r="J415" s="4" t="s">
        <v>1143</v>
      </c>
    </row>
    <row r="416" spans="2:10" x14ac:dyDescent="0.55000000000000004">
      <c r="B416" t="s">
        <v>3495</v>
      </c>
      <c r="C416" t="s">
        <v>251</v>
      </c>
      <c r="D416" s="4">
        <v>43</v>
      </c>
      <c r="E416" s="2">
        <f t="shared" si="7"/>
        <v>0.45744680851063829</v>
      </c>
      <c r="F416" s="4" t="s">
        <v>254</v>
      </c>
      <c r="G416" t="s">
        <v>3725</v>
      </c>
      <c r="J416" s="4" t="s">
        <v>288</v>
      </c>
    </row>
    <row r="417" spans="2:10" x14ac:dyDescent="0.55000000000000004">
      <c r="B417" t="s">
        <v>3495</v>
      </c>
      <c r="C417" t="s">
        <v>251</v>
      </c>
      <c r="D417" s="4">
        <v>44</v>
      </c>
      <c r="E417" s="2">
        <f t="shared" si="7"/>
        <v>0.46808510638297873</v>
      </c>
      <c r="F417" s="4" t="s">
        <v>252</v>
      </c>
      <c r="G417" t="s">
        <v>3725</v>
      </c>
      <c r="J417" s="4" t="s">
        <v>1139</v>
      </c>
    </row>
    <row r="418" spans="2:10" x14ac:dyDescent="0.55000000000000004">
      <c r="B418" t="s">
        <v>3495</v>
      </c>
      <c r="C418" t="s">
        <v>251</v>
      </c>
      <c r="D418" s="4">
        <v>45</v>
      </c>
      <c r="E418" s="2">
        <f t="shared" si="7"/>
        <v>0.47872340425531917</v>
      </c>
      <c r="F418" s="4" t="s">
        <v>410</v>
      </c>
      <c r="G418" t="s">
        <v>3725</v>
      </c>
      <c r="H418">
        <v>21</v>
      </c>
      <c r="J418" s="4" t="s">
        <v>1149</v>
      </c>
    </row>
    <row r="419" spans="2:10" x14ac:dyDescent="0.55000000000000004">
      <c r="B419" t="s">
        <v>3495</v>
      </c>
      <c r="C419" t="s">
        <v>251</v>
      </c>
      <c r="D419" s="4">
        <v>46</v>
      </c>
      <c r="E419" s="2">
        <f t="shared" si="7"/>
        <v>0.48936170212765956</v>
      </c>
      <c r="F419" s="4" t="s">
        <v>313</v>
      </c>
      <c r="G419" t="s">
        <v>3725</v>
      </c>
      <c r="H419">
        <v>22</v>
      </c>
      <c r="J419" s="4" t="s">
        <v>318</v>
      </c>
    </row>
    <row r="420" spans="2:10" x14ac:dyDescent="0.55000000000000004">
      <c r="B420" t="s">
        <v>3495</v>
      </c>
      <c r="C420" t="s">
        <v>251</v>
      </c>
      <c r="D420" s="4">
        <v>47</v>
      </c>
      <c r="E420" s="2">
        <f t="shared" si="7"/>
        <v>0.5</v>
      </c>
      <c r="F420" s="4" t="s">
        <v>282</v>
      </c>
      <c r="G420" t="s">
        <v>3725</v>
      </c>
      <c r="J420" s="4" t="s">
        <v>289</v>
      </c>
    </row>
    <row r="421" spans="2:10" x14ac:dyDescent="0.55000000000000004">
      <c r="B421" t="s">
        <v>3495</v>
      </c>
      <c r="C421" t="s">
        <v>251</v>
      </c>
      <c r="D421" s="4">
        <v>48</v>
      </c>
      <c r="E421" s="2">
        <f t="shared" si="7"/>
        <v>0.51063829787234039</v>
      </c>
      <c r="F421" s="4" t="s">
        <v>1088</v>
      </c>
      <c r="G421" t="s">
        <v>3726</v>
      </c>
      <c r="J421" s="4" t="s">
        <v>1361</v>
      </c>
    </row>
    <row r="422" spans="2:10" x14ac:dyDescent="0.55000000000000004">
      <c r="B422" t="s">
        <v>3495</v>
      </c>
      <c r="C422" t="s">
        <v>251</v>
      </c>
      <c r="D422" s="4">
        <v>49</v>
      </c>
      <c r="E422" s="2">
        <f t="shared" si="7"/>
        <v>0.52127659574468088</v>
      </c>
      <c r="F422" s="4" t="s">
        <v>274</v>
      </c>
      <c r="G422" t="s">
        <v>3725</v>
      </c>
      <c r="J422" s="4" t="s">
        <v>1730</v>
      </c>
    </row>
    <row r="423" spans="2:10" x14ac:dyDescent="0.55000000000000004">
      <c r="B423" t="s">
        <v>3495</v>
      </c>
      <c r="C423" t="s">
        <v>251</v>
      </c>
      <c r="D423" s="4">
        <v>50</v>
      </c>
      <c r="E423" s="2">
        <f t="shared" si="7"/>
        <v>0.53191489361702127</v>
      </c>
      <c r="F423" s="4" t="s">
        <v>300</v>
      </c>
      <c r="G423" t="s">
        <v>3725</v>
      </c>
      <c r="J423" s="4" t="s">
        <v>303</v>
      </c>
    </row>
    <row r="424" spans="2:10" x14ac:dyDescent="0.55000000000000004">
      <c r="B424" t="s">
        <v>3495</v>
      </c>
      <c r="C424" t="s">
        <v>251</v>
      </c>
      <c r="D424" s="4">
        <v>51</v>
      </c>
      <c r="E424" s="2">
        <f t="shared" si="7"/>
        <v>0.54255319148936165</v>
      </c>
      <c r="F424" s="4" t="s">
        <v>264</v>
      </c>
      <c r="G424" t="s">
        <v>3725</v>
      </c>
      <c r="J424" s="4" t="s">
        <v>1144</v>
      </c>
    </row>
    <row r="425" spans="2:10" x14ac:dyDescent="0.55000000000000004">
      <c r="B425" t="s">
        <v>3495</v>
      </c>
      <c r="C425" t="s">
        <v>251</v>
      </c>
      <c r="D425" s="4">
        <v>52</v>
      </c>
      <c r="E425" s="2">
        <f t="shared" si="7"/>
        <v>0.55319148936170215</v>
      </c>
      <c r="F425" s="4" t="s">
        <v>330</v>
      </c>
      <c r="G425" t="s">
        <v>3725</v>
      </c>
      <c r="J425" s="4" t="s">
        <v>1142</v>
      </c>
    </row>
    <row r="426" spans="2:10" x14ac:dyDescent="0.55000000000000004">
      <c r="B426" s="5" t="s">
        <v>3495</v>
      </c>
      <c r="C426" s="5" t="s">
        <v>251</v>
      </c>
      <c r="D426" s="7">
        <v>53</v>
      </c>
      <c r="E426" s="6">
        <f t="shared" si="7"/>
        <v>0.56382978723404253</v>
      </c>
      <c r="F426" s="7" t="s">
        <v>310</v>
      </c>
      <c r="G426" s="5" t="s">
        <v>3726</v>
      </c>
      <c r="H426" s="5">
        <v>23</v>
      </c>
      <c r="I426" s="5" t="s">
        <v>3726</v>
      </c>
      <c r="J426" s="10" t="s">
        <v>317</v>
      </c>
    </row>
    <row r="427" spans="2:10" x14ac:dyDescent="0.55000000000000004">
      <c r="B427" t="s">
        <v>3495</v>
      </c>
      <c r="C427" t="s">
        <v>251</v>
      </c>
      <c r="D427" s="4">
        <v>54</v>
      </c>
      <c r="E427" s="2">
        <f t="shared" si="7"/>
        <v>0.57446808510638303</v>
      </c>
      <c r="F427" s="4" t="s">
        <v>274</v>
      </c>
      <c r="G427" t="s">
        <v>3725</v>
      </c>
      <c r="J427" s="4" t="s">
        <v>332</v>
      </c>
    </row>
    <row r="428" spans="2:10" x14ac:dyDescent="0.55000000000000004">
      <c r="B428" t="s">
        <v>3495</v>
      </c>
      <c r="C428" t="s">
        <v>251</v>
      </c>
      <c r="D428" s="4">
        <v>55</v>
      </c>
      <c r="E428" s="2">
        <f t="shared" si="7"/>
        <v>0.58510638297872342</v>
      </c>
      <c r="F428" s="4" t="s">
        <v>313</v>
      </c>
      <c r="G428" t="s">
        <v>3725</v>
      </c>
      <c r="J428" s="4" t="s">
        <v>314</v>
      </c>
    </row>
    <row r="429" spans="2:10" x14ac:dyDescent="0.55000000000000004">
      <c r="B429" t="s">
        <v>3495</v>
      </c>
      <c r="C429" t="s">
        <v>251</v>
      </c>
      <c r="D429" s="4">
        <v>56</v>
      </c>
      <c r="E429" s="2">
        <f t="shared" si="7"/>
        <v>0.5957446808510638</v>
      </c>
      <c r="F429" s="4" t="s">
        <v>1088</v>
      </c>
      <c r="G429" t="s">
        <v>3726</v>
      </c>
      <c r="J429" s="4" t="s">
        <v>3510</v>
      </c>
    </row>
    <row r="430" spans="2:10" x14ac:dyDescent="0.55000000000000004">
      <c r="B430" t="s">
        <v>3495</v>
      </c>
      <c r="C430" t="s">
        <v>251</v>
      </c>
      <c r="D430" s="4">
        <v>57</v>
      </c>
      <c r="E430" s="2">
        <f t="shared" si="7"/>
        <v>0.6063829787234043</v>
      </c>
      <c r="F430" s="4" t="s">
        <v>330</v>
      </c>
      <c r="G430" t="s">
        <v>3725</v>
      </c>
      <c r="J430" s="4" t="s">
        <v>2175</v>
      </c>
    </row>
    <row r="431" spans="2:10" x14ac:dyDescent="0.55000000000000004">
      <c r="B431" t="s">
        <v>3495</v>
      </c>
      <c r="C431" t="s">
        <v>251</v>
      </c>
      <c r="D431" s="4">
        <v>58</v>
      </c>
      <c r="E431" s="2">
        <f t="shared" si="7"/>
        <v>0.61702127659574468</v>
      </c>
      <c r="F431" s="4" t="s">
        <v>264</v>
      </c>
      <c r="G431" t="s">
        <v>3725</v>
      </c>
      <c r="J431" s="4" t="s">
        <v>1369</v>
      </c>
    </row>
    <row r="432" spans="2:10" x14ac:dyDescent="0.55000000000000004">
      <c r="B432" t="s">
        <v>3495</v>
      </c>
      <c r="C432" t="s">
        <v>251</v>
      </c>
      <c r="D432" s="4">
        <v>59</v>
      </c>
      <c r="E432" s="2">
        <f t="shared" si="7"/>
        <v>0.62765957446808507</v>
      </c>
      <c r="F432" s="4" t="s">
        <v>254</v>
      </c>
      <c r="G432" t="s">
        <v>3725</v>
      </c>
      <c r="J432" s="4" t="s">
        <v>338</v>
      </c>
    </row>
    <row r="433" spans="2:10" x14ac:dyDescent="0.55000000000000004">
      <c r="B433" s="8" t="s">
        <v>3495</v>
      </c>
      <c r="C433" s="8" t="s">
        <v>251</v>
      </c>
      <c r="D433" s="10">
        <v>60</v>
      </c>
      <c r="E433" s="9">
        <f t="shared" si="7"/>
        <v>0.63829787234042556</v>
      </c>
      <c r="F433" s="10" t="s">
        <v>310</v>
      </c>
      <c r="G433" s="8" t="s">
        <v>3726</v>
      </c>
      <c r="H433" s="8"/>
      <c r="I433" s="8"/>
      <c r="J433" s="10" t="s">
        <v>311</v>
      </c>
    </row>
    <row r="434" spans="2:10" x14ac:dyDescent="0.55000000000000004">
      <c r="B434" t="s">
        <v>3495</v>
      </c>
      <c r="C434" t="s">
        <v>251</v>
      </c>
      <c r="D434" s="4">
        <v>61</v>
      </c>
      <c r="E434" s="2">
        <f t="shared" si="7"/>
        <v>0.64893617021276595</v>
      </c>
      <c r="F434" s="4" t="s">
        <v>330</v>
      </c>
      <c r="G434" t="s">
        <v>3725</v>
      </c>
      <c r="J434" s="4" t="s">
        <v>1141</v>
      </c>
    </row>
    <row r="435" spans="2:10" x14ac:dyDescent="0.55000000000000004">
      <c r="B435" t="s">
        <v>3495</v>
      </c>
      <c r="C435" t="s">
        <v>251</v>
      </c>
      <c r="D435" s="4">
        <v>62</v>
      </c>
      <c r="E435" s="2">
        <f t="shared" si="7"/>
        <v>0.65957446808510634</v>
      </c>
      <c r="F435" s="4" t="s">
        <v>291</v>
      </c>
      <c r="G435" t="s">
        <v>3722</v>
      </c>
      <c r="H435">
        <v>24</v>
      </c>
      <c r="J435" s="4" t="s">
        <v>292</v>
      </c>
    </row>
    <row r="436" spans="2:10" x14ac:dyDescent="0.55000000000000004">
      <c r="B436" t="s">
        <v>3495</v>
      </c>
      <c r="C436" t="s">
        <v>251</v>
      </c>
      <c r="D436" s="4">
        <v>63</v>
      </c>
      <c r="E436" s="2">
        <f t="shared" si="7"/>
        <v>0.67021276595744683</v>
      </c>
      <c r="F436" s="4" t="s">
        <v>1088</v>
      </c>
      <c r="G436" t="s">
        <v>3726</v>
      </c>
      <c r="J436" s="4" t="s">
        <v>1746</v>
      </c>
    </row>
    <row r="437" spans="2:10" x14ac:dyDescent="0.55000000000000004">
      <c r="B437" t="s">
        <v>3495</v>
      </c>
      <c r="C437" t="s">
        <v>251</v>
      </c>
      <c r="D437" s="4">
        <v>64</v>
      </c>
      <c r="E437" s="2">
        <f t="shared" si="7"/>
        <v>0.68085106382978722</v>
      </c>
      <c r="F437" s="4" t="s">
        <v>300</v>
      </c>
      <c r="G437" t="s">
        <v>3725</v>
      </c>
      <c r="J437" s="4" t="s">
        <v>1148</v>
      </c>
    </row>
    <row r="438" spans="2:10" x14ac:dyDescent="0.55000000000000004">
      <c r="B438" s="8" t="s">
        <v>3495</v>
      </c>
      <c r="C438" s="8" t="s">
        <v>251</v>
      </c>
      <c r="D438" s="10">
        <v>65</v>
      </c>
      <c r="E438" s="9">
        <f t="shared" si="7"/>
        <v>0.69148936170212771</v>
      </c>
      <c r="F438" s="10" t="s">
        <v>310</v>
      </c>
      <c r="G438" s="8" t="s">
        <v>3726</v>
      </c>
      <c r="H438" s="8"/>
      <c r="I438" s="8"/>
      <c r="J438" s="10" t="s">
        <v>2174</v>
      </c>
    </row>
    <row r="439" spans="2:10" x14ac:dyDescent="0.55000000000000004">
      <c r="B439" t="s">
        <v>3495</v>
      </c>
      <c r="C439" t="s">
        <v>251</v>
      </c>
      <c r="D439" s="4">
        <v>66</v>
      </c>
      <c r="E439" s="3">
        <f t="shared" ref="E439:E467" si="8">D439/94</f>
        <v>0.7021276595744681</v>
      </c>
      <c r="F439" s="4" t="s">
        <v>296</v>
      </c>
      <c r="G439" t="s">
        <v>3725</v>
      </c>
      <c r="H439">
        <v>25</v>
      </c>
      <c r="J439" s="4" t="s">
        <v>1138</v>
      </c>
    </row>
    <row r="440" spans="2:10" x14ac:dyDescent="0.55000000000000004">
      <c r="B440" t="s">
        <v>3495</v>
      </c>
      <c r="C440" t="s">
        <v>251</v>
      </c>
      <c r="D440" s="4">
        <v>67</v>
      </c>
      <c r="E440" s="2">
        <f t="shared" si="8"/>
        <v>0.71276595744680848</v>
      </c>
      <c r="F440" s="4" t="s">
        <v>1088</v>
      </c>
      <c r="G440" t="s">
        <v>3726</v>
      </c>
      <c r="J440" s="4" t="s">
        <v>3511</v>
      </c>
    </row>
    <row r="441" spans="2:10" x14ac:dyDescent="0.55000000000000004">
      <c r="B441" s="11" t="s">
        <v>3495</v>
      </c>
      <c r="C441" s="11" t="s">
        <v>251</v>
      </c>
      <c r="D441" s="13">
        <v>68</v>
      </c>
      <c r="E441" s="12">
        <f t="shared" si="8"/>
        <v>0.72340425531914898</v>
      </c>
      <c r="F441" s="13" t="s">
        <v>326</v>
      </c>
      <c r="G441" s="11" t="s">
        <v>3725</v>
      </c>
      <c r="H441" s="11">
        <v>26</v>
      </c>
      <c r="I441" s="11"/>
      <c r="J441" s="13" t="s">
        <v>327</v>
      </c>
    </row>
    <row r="442" spans="2:10" x14ac:dyDescent="0.55000000000000004">
      <c r="B442" t="s">
        <v>3495</v>
      </c>
      <c r="C442" t="s">
        <v>251</v>
      </c>
      <c r="D442" s="4">
        <v>69</v>
      </c>
      <c r="E442" s="2">
        <f t="shared" si="8"/>
        <v>0.73404255319148937</v>
      </c>
      <c r="F442" s="4" t="s">
        <v>313</v>
      </c>
      <c r="G442" t="s">
        <v>3725</v>
      </c>
      <c r="J442" s="4" t="s">
        <v>3512</v>
      </c>
    </row>
    <row r="443" spans="2:10" x14ac:dyDescent="0.55000000000000004">
      <c r="B443" t="s">
        <v>3495</v>
      </c>
      <c r="C443" t="s">
        <v>251</v>
      </c>
      <c r="D443" s="4">
        <v>70</v>
      </c>
      <c r="E443" s="2">
        <f t="shared" si="8"/>
        <v>0.74468085106382975</v>
      </c>
      <c r="F443" s="4" t="s">
        <v>254</v>
      </c>
      <c r="G443" t="s">
        <v>3725</v>
      </c>
      <c r="J443" s="4" t="s">
        <v>1732</v>
      </c>
    </row>
    <row r="444" spans="2:10" x14ac:dyDescent="0.55000000000000004">
      <c r="B444" t="s">
        <v>3495</v>
      </c>
      <c r="C444" t="s">
        <v>251</v>
      </c>
      <c r="D444" s="4">
        <v>71</v>
      </c>
      <c r="E444" s="2">
        <f t="shared" si="8"/>
        <v>0.75531914893617025</v>
      </c>
      <c r="F444" s="4" t="s">
        <v>326</v>
      </c>
      <c r="G444" t="s">
        <v>3725</v>
      </c>
      <c r="J444" s="4" t="s">
        <v>1152</v>
      </c>
    </row>
    <row r="445" spans="2:10" x14ac:dyDescent="0.55000000000000004">
      <c r="B445" t="s">
        <v>3495</v>
      </c>
      <c r="C445" t="s">
        <v>251</v>
      </c>
      <c r="D445" s="4">
        <v>72</v>
      </c>
      <c r="E445" s="2">
        <f t="shared" si="8"/>
        <v>0.76595744680851063</v>
      </c>
      <c r="F445" s="4" t="s">
        <v>305</v>
      </c>
      <c r="G445" t="s">
        <v>3723</v>
      </c>
      <c r="J445" s="4" t="s">
        <v>312</v>
      </c>
    </row>
    <row r="446" spans="2:10" x14ac:dyDescent="0.55000000000000004">
      <c r="B446" s="8" t="s">
        <v>3495</v>
      </c>
      <c r="C446" s="8" t="s">
        <v>251</v>
      </c>
      <c r="D446" s="10">
        <v>73</v>
      </c>
      <c r="E446" s="9">
        <f t="shared" si="8"/>
        <v>0.77659574468085102</v>
      </c>
      <c r="F446" s="10" t="s">
        <v>310</v>
      </c>
      <c r="G446" s="8" t="s">
        <v>3726</v>
      </c>
      <c r="H446" s="8"/>
      <c r="I446" s="8"/>
      <c r="J446" s="10" t="s">
        <v>334</v>
      </c>
    </row>
    <row r="447" spans="2:10" x14ac:dyDescent="0.55000000000000004">
      <c r="B447" t="s">
        <v>3495</v>
      </c>
      <c r="C447" t="s">
        <v>251</v>
      </c>
      <c r="D447" s="4">
        <v>74</v>
      </c>
      <c r="E447" s="2">
        <f t="shared" si="8"/>
        <v>0.78723404255319152</v>
      </c>
      <c r="F447" s="4" t="s">
        <v>614</v>
      </c>
      <c r="G447" t="s">
        <v>3725</v>
      </c>
      <c r="H447">
        <v>27</v>
      </c>
      <c r="J447" s="4" t="s">
        <v>1157</v>
      </c>
    </row>
    <row r="448" spans="2:10" x14ac:dyDescent="0.55000000000000004">
      <c r="B448" t="s">
        <v>3495</v>
      </c>
      <c r="C448" t="s">
        <v>251</v>
      </c>
      <c r="D448" s="4">
        <v>75</v>
      </c>
      <c r="E448" s="2">
        <f t="shared" si="8"/>
        <v>0.7978723404255319</v>
      </c>
      <c r="F448" s="4" t="s">
        <v>348</v>
      </c>
      <c r="G448" t="s">
        <v>3725</v>
      </c>
      <c r="H448">
        <v>28</v>
      </c>
      <c r="J448" s="4" t="s">
        <v>1147</v>
      </c>
    </row>
    <row r="449" spans="2:10" x14ac:dyDescent="0.55000000000000004">
      <c r="B449" t="s">
        <v>3495</v>
      </c>
      <c r="C449" t="s">
        <v>251</v>
      </c>
      <c r="D449" s="4">
        <v>76</v>
      </c>
      <c r="E449" s="2">
        <f t="shared" si="8"/>
        <v>0.80851063829787229</v>
      </c>
      <c r="F449" s="4" t="s">
        <v>252</v>
      </c>
      <c r="G449" t="s">
        <v>3725</v>
      </c>
      <c r="J449" s="4" t="s">
        <v>293</v>
      </c>
    </row>
    <row r="450" spans="2:10" x14ac:dyDescent="0.55000000000000004">
      <c r="B450" t="s">
        <v>3495</v>
      </c>
      <c r="C450" t="s">
        <v>251</v>
      </c>
      <c r="D450" s="4">
        <v>77</v>
      </c>
      <c r="E450" s="2">
        <f t="shared" si="8"/>
        <v>0.81914893617021278</v>
      </c>
      <c r="F450" s="4" t="s">
        <v>291</v>
      </c>
      <c r="G450" t="s">
        <v>3722</v>
      </c>
      <c r="J450" s="4" t="s">
        <v>3513</v>
      </c>
    </row>
    <row r="451" spans="2:10" x14ac:dyDescent="0.55000000000000004">
      <c r="B451" t="s">
        <v>3495</v>
      </c>
      <c r="C451" t="s">
        <v>251</v>
      </c>
      <c r="D451" s="4">
        <v>78</v>
      </c>
      <c r="E451" s="2">
        <f t="shared" si="8"/>
        <v>0.82978723404255317</v>
      </c>
      <c r="F451" s="4" t="s">
        <v>471</v>
      </c>
      <c r="G451" t="s">
        <v>3726</v>
      </c>
      <c r="H451">
        <v>29</v>
      </c>
      <c r="J451" s="4" t="s">
        <v>3514</v>
      </c>
    </row>
    <row r="452" spans="2:10" x14ac:dyDescent="0.55000000000000004">
      <c r="B452" t="s">
        <v>3495</v>
      </c>
      <c r="C452" t="s">
        <v>251</v>
      </c>
      <c r="D452" s="4">
        <v>79</v>
      </c>
      <c r="E452" s="2">
        <f t="shared" si="8"/>
        <v>0.84042553191489366</v>
      </c>
      <c r="F452" s="4" t="s">
        <v>256</v>
      </c>
      <c r="G452" t="s">
        <v>3725</v>
      </c>
      <c r="J452" s="4" t="s">
        <v>3515</v>
      </c>
    </row>
    <row r="453" spans="2:10" x14ac:dyDescent="0.55000000000000004">
      <c r="B453" t="s">
        <v>3495</v>
      </c>
      <c r="C453" t="s">
        <v>251</v>
      </c>
      <c r="D453" s="4">
        <v>80</v>
      </c>
      <c r="E453" s="2">
        <f t="shared" si="8"/>
        <v>0.85106382978723405</v>
      </c>
      <c r="F453" s="4" t="s">
        <v>256</v>
      </c>
      <c r="G453" t="s">
        <v>3725</v>
      </c>
      <c r="J453" s="4" t="s">
        <v>1728</v>
      </c>
    </row>
    <row r="454" spans="2:10" x14ac:dyDescent="0.55000000000000004">
      <c r="B454" t="s">
        <v>3495</v>
      </c>
      <c r="C454" t="s">
        <v>251</v>
      </c>
      <c r="D454" s="4">
        <v>81</v>
      </c>
      <c r="E454" s="2">
        <f t="shared" si="8"/>
        <v>0.86170212765957444</v>
      </c>
      <c r="F454" s="4" t="s">
        <v>315</v>
      </c>
      <c r="G454" t="s">
        <v>3725</v>
      </c>
      <c r="J454" s="4" t="s">
        <v>342</v>
      </c>
    </row>
    <row r="455" spans="2:10" x14ac:dyDescent="0.55000000000000004">
      <c r="B455" t="s">
        <v>3495</v>
      </c>
      <c r="C455" t="s">
        <v>251</v>
      </c>
      <c r="D455" s="4">
        <v>82</v>
      </c>
      <c r="E455" s="2">
        <f t="shared" si="8"/>
        <v>0.87234042553191493</v>
      </c>
      <c r="F455" s="4" t="s">
        <v>296</v>
      </c>
      <c r="G455" t="s">
        <v>3725</v>
      </c>
      <c r="J455" s="4" t="s">
        <v>3516</v>
      </c>
    </row>
    <row r="456" spans="2:10" x14ac:dyDescent="0.55000000000000004">
      <c r="B456" t="s">
        <v>3495</v>
      </c>
      <c r="C456" t="s">
        <v>251</v>
      </c>
      <c r="D456" s="4">
        <v>83</v>
      </c>
      <c r="E456" s="2">
        <f t="shared" si="8"/>
        <v>0.88297872340425532</v>
      </c>
      <c r="F456" s="4" t="s">
        <v>510</v>
      </c>
      <c r="G456" t="s">
        <v>3722</v>
      </c>
      <c r="H456">
        <v>30</v>
      </c>
      <c r="J456" s="4" t="s">
        <v>2759</v>
      </c>
    </row>
    <row r="457" spans="2:10" x14ac:dyDescent="0.55000000000000004">
      <c r="B457" t="s">
        <v>3495</v>
      </c>
      <c r="C457" t="s">
        <v>251</v>
      </c>
      <c r="D457" s="4">
        <v>84</v>
      </c>
      <c r="E457" s="2">
        <f t="shared" si="8"/>
        <v>0.8936170212765957</v>
      </c>
      <c r="F457" s="4" t="s">
        <v>348</v>
      </c>
      <c r="G457" t="s">
        <v>3725</v>
      </c>
      <c r="J457" s="4" t="s">
        <v>349</v>
      </c>
    </row>
    <row r="458" spans="2:10" x14ac:dyDescent="0.55000000000000004">
      <c r="B458" t="s">
        <v>3495</v>
      </c>
      <c r="C458" t="s">
        <v>251</v>
      </c>
      <c r="D458" s="4">
        <v>85</v>
      </c>
      <c r="E458" s="2">
        <f t="shared" si="8"/>
        <v>0.9042553191489362</v>
      </c>
      <c r="F458" s="4" t="s">
        <v>254</v>
      </c>
      <c r="G458" t="s">
        <v>3725</v>
      </c>
      <c r="J458" s="4" t="s">
        <v>1854</v>
      </c>
    </row>
    <row r="459" spans="2:10" x14ac:dyDescent="0.55000000000000004">
      <c r="B459" s="8" t="s">
        <v>3495</v>
      </c>
      <c r="C459" s="8" t="s">
        <v>251</v>
      </c>
      <c r="D459" s="10">
        <v>86</v>
      </c>
      <c r="E459" s="9">
        <f t="shared" si="8"/>
        <v>0.91489361702127658</v>
      </c>
      <c r="F459" s="10" t="s">
        <v>310</v>
      </c>
      <c r="G459" s="8" t="s">
        <v>3726</v>
      </c>
      <c r="H459" s="8"/>
      <c r="I459" s="8"/>
      <c r="J459" s="10" t="s">
        <v>337</v>
      </c>
    </row>
    <row r="460" spans="2:10" x14ac:dyDescent="0.55000000000000004">
      <c r="B460" t="s">
        <v>3495</v>
      </c>
      <c r="C460" t="s">
        <v>251</v>
      </c>
      <c r="D460" s="4">
        <v>87</v>
      </c>
      <c r="E460" s="2">
        <f t="shared" si="8"/>
        <v>0.92553191489361697</v>
      </c>
      <c r="F460" s="4" t="s">
        <v>545</v>
      </c>
      <c r="G460" t="s">
        <v>3726</v>
      </c>
      <c r="H460">
        <v>31</v>
      </c>
      <c r="J460" s="4" t="s">
        <v>1371</v>
      </c>
    </row>
    <row r="461" spans="2:10" x14ac:dyDescent="0.55000000000000004">
      <c r="B461" t="s">
        <v>3495</v>
      </c>
      <c r="C461" t="s">
        <v>251</v>
      </c>
      <c r="D461" s="4">
        <v>88</v>
      </c>
      <c r="E461" s="2">
        <f t="shared" si="8"/>
        <v>0.93617021276595747</v>
      </c>
      <c r="F461" s="4" t="s">
        <v>276</v>
      </c>
      <c r="G461" t="s">
        <v>3725</v>
      </c>
      <c r="J461" s="4" t="s">
        <v>339</v>
      </c>
    </row>
    <row r="462" spans="2:10" x14ac:dyDescent="0.55000000000000004">
      <c r="B462" s="8" t="s">
        <v>3495</v>
      </c>
      <c r="C462" s="8" t="s">
        <v>251</v>
      </c>
      <c r="D462" s="10">
        <v>89</v>
      </c>
      <c r="E462" s="9">
        <f t="shared" si="8"/>
        <v>0.94680851063829785</v>
      </c>
      <c r="F462" s="10" t="s">
        <v>310</v>
      </c>
      <c r="G462" s="8" t="s">
        <v>3726</v>
      </c>
      <c r="H462" s="8"/>
      <c r="I462" s="8"/>
      <c r="J462" s="10" t="s">
        <v>3517</v>
      </c>
    </row>
    <row r="463" spans="2:10" x14ac:dyDescent="0.55000000000000004">
      <c r="B463" t="s">
        <v>3495</v>
      </c>
      <c r="C463" t="s">
        <v>251</v>
      </c>
      <c r="D463" s="4">
        <v>90</v>
      </c>
      <c r="E463" s="2">
        <f t="shared" si="8"/>
        <v>0.95744680851063835</v>
      </c>
      <c r="F463" s="4" t="s">
        <v>418</v>
      </c>
      <c r="G463" t="s">
        <v>3721</v>
      </c>
      <c r="J463" s="4" t="s">
        <v>1737</v>
      </c>
    </row>
    <row r="464" spans="2:10" x14ac:dyDescent="0.55000000000000004">
      <c r="B464" t="s">
        <v>3495</v>
      </c>
      <c r="C464" t="s">
        <v>251</v>
      </c>
      <c r="D464" s="4">
        <v>91</v>
      </c>
      <c r="E464" s="2">
        <f t="shared" si="8"/>
        <v>0.96808510638297873</v>
      </c>
      <c r="F464" s="4" t="s">
        <v>504</v>
      </c>
      <c r="G464" t="s">
        <v>3721</v>
      </c>
      <c r="H464">
        <v>32</v>
      </c>
      <c r="J464" s="4" t="s">
        <v>1855</v>
      </c>
    </row>
    <row r="465" spans="2:11" x14ac:dyDescent="0.55000000000000004">
      <c r="B465" t="s">
        <v>3495</v>
      </c>
      <c r="C465" t="s">
        <v>251</v>
      </c>
      <c r="D465" s="4">
        <v>92</v>
      </c>
      <c r="E465" s="2">
        <f t="shared" si="8"/>
        <v>0.97872340425531912</v>
      </c>
      <c r="F465" s="4" t="s">
        <v>307</v>
      </c>
      <c r="G465" t="s">
        <v>3725</v>
      </c>
      <c r="H465">
        <v>33</v>
      </c>
      <c r="J465" s="4" t="s">
        <v>345</v>
      </c>
    </row>
    <row r="466" spans="2:11" x14ac:dyDescent="0.55000000000000004">
      <c r="B466" t="s">
        <v>3495</v>
      </c>
      <c r="C466" t="s">
        <v>251</v>
      </c>
      <c r="D466" s="4">
        <v>93</v>
      </c>
      <c r="E466" s="2">
        <f t="shared" si="8"/>
        <v>0.98936170212765961</v>
      </c>
      <c r="F466" s="4" t="s">
        <v>504</v>
      </c>
      <c r="G466" t="s">
        <v>3721</v>
      </c>
      <c r="J466" s="4" t="s">
        <v>3518</v>
      </c>
    </row>
    <row r="467" spans="2:11" x14ac:dyDescent="0.55000000000000004">
      <c r="B467" t="s">
        <v>3495</v>
      </c>
      <c r="C467" t="s">
        <v>251</v>
      </c>
      <c r="D467" s="4">
        <v>94</v>
      </c>
      <c r="E467" s="2">
        <f t="shared" si="8"/>
        <v>1</v>
      </c>
      <c r="F467" s="4" t="s">
        <v>453</v>
      </c>
      <c r="G467" t="s">
        <v>3726</v>
      </c>
      <c r="H467">
        <v>34</v>
      </c>
      <c r="J467" s="4" t="s">
        <v>1856</v>
      </c>
    </row>
    <row r="468" spans="2:11" x14ac:dyDescent="0.55000000000000004">
      <c r="B468" t="s">
        <v>3519</v>
      </c>
      <c r="C468" t="s">
        <v>10</v>
      </c>
      <c r="D468">
        <v>1</v>
      </c>
      <c r="E468" s="2">
        <f>D468/61</f>
        <v>1.6393442622950821E-2</v>
      </c>
      <c r="F468" t="s">
        <v>254</v>
      </c>
      <c r="G468" t="s">
        <v>3725</v>
      </c>
      <c r="H468">
        <v>1</v>
      </c>
      <c r="I468" t="s">
        <v>2121</v>
      </c>
      <c r="J468" t="s">
        <v>13</v>
      </c>
      <c r="K468" t="s">
        <v>1779</v>
      </c>
    </row>
    <row r="469" spans="2:11" x14ac:dyDescent="0.55000000000000004">
      <c r="B469" t="s">
        <v>3519</v>
      </c>
      <c r="C469" t="s">
        <v>10</v>
      </c>
      <c r="D469">
        <v>2</v>
      </c>
      <c r="E469" s="2">
        <f t="shared" ref="E469:E528" si="9">D469/61</f>
        <v>3.2786885245901641E-2</v>
      </c>
      <c r="F469" t="s">
        <v>264</v>
      </c>
      <c r="G469" t="s">
        <v>3725</v>
      </c>
      <c r="H469">
        <v>2</v>
      </c>
      <c r="I469" t="s">
        <v>2121</v>
      </c>
      <c r="J469" t="s">
        <v>1294</v>
      </c>
      <c r="K469" t="s">
        <v>1857</v>
      </c>
    </row>
    <row r="470" spans="2:11" x14ac:dyDescent="0.55000000000000004">
      <c r="B470" s="8" t="s">
        <v>3519</v>
      </c>
      <c r="C470" s="8" t="s">
        <v>10</v>
      </c>
      <c r="D470" s="8">
        <v>3</v>
      </c>
      <c r="E470" s="9">
        <f t="shared" si="9"/>
        <v>4.9180327868852458E-2</v>
      </c>
      <c r="F470" s="8" t="s">
        <v>310</v>
      </c>
      <c r="G470" s="8" t="s">
        <v>3726</v>
      </c>
      <c r="H470" s="8">
        <v>3</v>
      </c>
      <c r="I470" s="8" t="s">
        <v>2121</v>
      </c>
      <c r="J470" s="8" t="s">
        <v>28</v>
      </c>
      <c r="K470" s="8" t="s">
        <v>29</v>
      </c>
    </row>
    <row r="471" spans="2:11" x14ac:dyDescent="0.55000000000000004">
      <c r="B471" t="s">
        <v>3519</v>
      </c>
      <c r="C471" t="s">
        <v>10</v>
      </c>
      <c r="D471">
        <v>4</v>
      </c>
      <c r="E471" s="2">
        <f t="shared" si="9"/>
        <v>6.5573770491803282E-2</v>
      </c>
      <c r="F471" t="s">
        <v>300</v>
      </c>
      <c r="G471" t="s">
        <v>3725</v>
      </c>
      <c r="H471">
        <v>4</v>
      </c>
      <c r="I471" t="s">
        <v>2121</v>
      </c>
      <c r="J471" t="s">
        <v>1321</v>
      </c>
      <c r="K471" t="s">
        <v>76</v>
      </c>
    </row>
    <row r="472" spans="2:11" x14ac:dyDescent="0.55000000000000004">
      <c r="B472" t="s">
        <v>3519</v>
      </c>
      <c r="C472" t="s">
        <v>10</v>
      </c>
      <c r="D472">
        <v>5</v>
      </c>
      <c r="E472" s="2">
        <f t="shared" si="9"/>
        <v>8.1967213114754092E-2</v>
      </c>
      <c r="F472" t="s">
        <v>258</v>
      </c>
      <c r="G472" t="s">
        <v>3725</v>
      </c>
      <c r="H472">
        <v>5</v>
      </c>
      <c r="I472" t="s">
        <v>2121</v>
      </c>
      <c r="J472" t="s">
        <v>25</v>
      </c>
      <c r="K472" t="s">
        <v>26</v>
      </c>
    </row>
    <row r="473" spans="2:11" x14ac:dyDescent="0.55000000000000004">
      <c r="B473" t="s">
        <v>3519</v>
      </c>
      <c r="C473" t="s">
        <v>10</v>
      </c>
      <c r="D473">
        <v>6</v>
      </c>
      <c r="E473" s="2">
        <f t="shared" si="9"/>
        <v>9.8360655737704916E-2</v>
      </c>
      <c r="F473" t="s">
        <v>252</v>
      </c>
      <c r="G473" t="s">
        <v>3725</v>
      </c>
      <c r="H473">
        <v>6</v>
      </c>
      <c r="I473" t="s">
        <v>2121</v>
      </c>
      <c r="J473" t="s">
        <v>1372</v>
      </c>
      <c r="K473" t="s">
        <v>1373</v>
      </c>
    </row>
    <row r="474" spans="2:11" x14ac:dyDescent="0.55000000000000004">
      <c r="B474" t="s">
        <v>3519</v>
      </c>
      <c r="C474" t="s">
        <v>10</v>
      </c>
      <c r="D474">
        <v>7</v>
      </c>
      <c r="E474" s="2">
        <f t="shared" si="9"/>
        <v>0.11475409836065574</v>
      </c>
      <c r="F474" t="s">
        <v>474</v>
      </c>
      <c r="G474" t="s">
        <v>3725</v>
      </c>
      <c r="H474">
        <v>7</v>
      </c>
      <c r="I474" t="s">
        <v>2121</v>
      </c>
      <c r="J474" t="s">
        <v>1289</v>
      </c>
      <c r="K474" t="s">
        <v>1290</v>
      </c>
    </row>
    <row r="475" spans="2:11" x14ac:dyDescent="0.55000000000000004">
      <c r="B475" s="8" t="s">
        <v>3519</v>
      </c>
      <c r="C475" s="8" t="s">
        <v>10</v>
      </c>
      <c r="D475" s="8">
        <v>8</v>
      </c>
      <c r="E475" s="9">
        <f t="shared" si="9"/>
        <v>0.13114754098360656</v>
      </c>
      <c r="F475" s="8" t="s">
        <v>310</v>
      </c>
      <c r="G475" s="8" t="s">
        <v>3726</v>
      </c>
      <c r="H475" s="8"/>
      <c r="I475" s="8"/>
      <c r="J475" s="8" t="s">
        <v>1374</v>
      </c>
      <c r="K475" s="8" t="s">
        <v>1375</v>
      </c>
    </row>
    <row r="476" spans="2:11" x14ac:dyDescent="0.55000000000000004">
      <c r="B476" t="s">
        <v>3519</v>
      </c>
      <c r="C476" t="s">
        <v>10</v>
      </c>
      <c r="D476">
        <v>9</v>
      </c>
      <c r="E476" s="2">
        <f t="shared" si="9"/>
        <v>0.14754098360655737</v>
      </c>
      <c r="F476" t="s">
        <v>264</v>
      </c>
      <c r="G476" t="s">
        <v>3725</v>
      </c>
      <c r="J476" t="s">
        <v>38</v>
      </c>
      <c r="K476" t="s">
        <v>1386</v>
      </c>
    </row>
    <row r="477" spans="2:11" x14ac:dyDescent="0.55000000000000004">
      <c r="B477" t="s">
        <v>3519</v>
      </c>
      <c r="C477" t="s">
        <v>10</v>
      </c>
      <c r="D477">
        <v>10</v>
      </c>
      <c r="E477" s="2">
        <f t="shared" si="9"/>
        <v>0.16393442622950818</v>
      </c>
      <c r="F477" t="s">
        <v>614</v>
      </c>
      <c r="G477" t="s">
        <v>3725</v>
      </c>
      <c r="H477">
        <v>8</v>
      </c>
      <c r="I477" t="s">
        <v>2121</v>
      </c>
      <c r="J477" t="s">
        <v>1291</v>
      </c>
      <c r="K477" t="s">
        <v>1322</v>
      </c>
    </row>
    <row r="478" spans="2:11" x14ac:dyDescent="0.55000000000000004">
      <c r="B478" s="8" t="s">
        <v>3519</v>
      </c>
      <c r="C478" s="8" t="s">
        <v>10</v>
      </c>
      <c r="D478" s="8">
        <v>11</v>
      </c>
      <c r="E478" s="9">
        <f t="shared" si="9"/>
        <v>0.18032786885245902</v>
      </c>
      <c r="F478" s="8" t="s">
        <v>310</v>
      </c>
      <c r="G478" s="8" t="s">
        <v>3726</v>
      </c>
      <c r="H478" s="8"/>
      <c r="I478" s="8"/>
      <c r="J478" s="8" t="s">
        <v>1781</v>
      </c>
      <c r="K478" s="8" t="s">
        <v>1782</v>
      </c>
    </row>
    <row r="479" spans="2:11" x14ac:dyDescent="0.55000000000000004">
      <c r="B479" t="s">
        <v>3519</v>
      </c>
      <c r="C479" t="s">
        <v>10</v>
      </c>
      <c r="D479">
        <v>12</v>
      </c>
      <c r="E479" s="2">
        <f t="shared" si="9"/>
        <v>0.19672131147540983</v>
      </c>
      <c r="F479" t="s">
        <v>300</v>
      </c>
      <c r="G479" t="s">
        <v>3725</v>
      </c>
      <c r="J479" t="s">
        <v>33</v>
      </c>
      <c r="K479" t="s">
        <v>34</v>
      </c>
    </row>
    <row r="480" spans="2:11" x14ac:dyDescent="0.55000000000000004">
      <c r="B480" t="s">
        <v>3519</v>
      </c>
      <c r="C480" t="s">
        <v>10</v>
      </c>
      <c r="D480">
        <v>13</v>
      </c>
      <c r="E480" s="2">
        <f t="shared" si="9"/>
        <v>0.21311475409836064</v>
      </c>
      <c r="F480" t="s">
        <v>300</v>
      </c>
      <c r="G480" t="s">
        <v>3725</v>
      </c>
      <c r="J480" t="s">
        <v>22</v>
      </c>
      <c r="K480" t="s">
        <v>23</v>
      </c>
    </row>
    <row r="481" spans="2:11" x14ac:dyDescent="0.55000000000000004">
      <c r="B481" t="s">
        <v>3519</v>
      </c>
      <c r="C481" t="s">
        <v>10</v>
      </c>
      <c r="D481">
        <v>14</v>
      </c>
      <c r="E481" s="2">
        <f t="shared" si="9"/>
        <v>0.22950819672131148</v>
      </c>
      <c r="F481" t="s">
        <v>494</v>
      </c>
      <c r="G481" t="s">
        <v>3725</v>
      </c>
      <c r="H481">
        <v>9</v>
      </c>
      <c r="I481" t="s">
        <v>3725</v>
      </c>
      <c r="J481" t="s">
        <v>83</v>
      </c>
      <c r="K481" t="s">
        <v>84</v>
      </c>
    </row>
    <row r="482" spans="2:11" x14ac:dyDescent="0.55000000000000004">
      <c r="B482" t="s">
        <v>3519</v>
      </c>
      <c r="C482" t="s">
        <v>10</v>
      </c>
      <c r="D482">
        <v>15</v>
      </c>
      <c r="E482" s="2">
        <f t="shared" si="9"/>
        <v>0.24590163934426229</v>
      </c>
      <c r="F482" t="s">
        <v>305</v>
      </c>
      <c r="G482" t="s">
        <v>3723</v>
      </c>
      <c r="H482">
        <v>10</v>
      </c>
      <c r="I482" t="s">
        <v>3723</v>
      </c>
      <c r="J482" t="s">
        <v>87</v>
      </c>
      <c r="K482" t="s">
        <v>88</v>
      </c>
    </row>
    <row r="483" spans="2:11" x14ac:dyDescent="0.55000000000000004">
      <c r="B483" t="s">
        <v>3519</v>
      </c>
      <c r="C483" t="s">
        <v>10</v>
      </c>
      <c r="D483">
        <v>16</v>
      </c>
      <c r="E483" s="2">
        <f t="shared" si="9"/>
        <v>0.26229508196721313</v>
      </c>
      <c r="F483" t="s">
        <v>274</v>
      </c>
      <c r="G483" t="s">
        <v>3725</v>
      </c>
      <c r="H483">
        <v>11</v>
      </c>
      <c r="I483" t="s">
        <v>2122</v>
      </c>
      <c r="J483" t="s">
        <v>16</v>
      </c>
      <c r="K483" t="s">
        <v>42</v>
      </c>
    </row>
    <row r="484" spans="2:11" x14ac:dyDescent="0.55000000000000004">
      <c r="B484" t="s">
        <v>3519</v>
      </c>
      <c r="C484" t="s">
        <v>10</v>
      </c>
      <c r="D484">
        <v>17</v>
      </c>
      <c r="E484" s="2">
        <f t="shared" si="9"/>
        <v>0.27868852459016391</v>
      </c>
      <c r="F484" t="s">
        <v>300</v>
      </c>
      <c r="G484" t="s">
        <v>3725</v>
      </c>
      <c r="J484" t="s">
        <v>85</v>
      </c>
      <c r="K484" t="s">
        <v>86</v>
      </c>
    </row>
    <row r="485" spans="2:11" x14ac:dyDescent="0.55000000000000004">
      <c r="B485" t="s">
        <v>3519</v>
      </c>
      <c r="C485" t="s">
        <v>10</v>
      </c>
      <c r="D485">
        <v>18</v>
      </c>
      <c r="E485" s="2">
        <f t="shared" si="9"/>
        <v>0.29508196721311475</v>
      </c>
      <c r="F485" t="s">
        <v>300</v>
      </c>
      <c r="G485" t="s">
        <v>3725</v>
      </c>
      <c r="J485" t="s">
        <v>1385</v>
      </c>
      <c r="K485" t="s">
        <v>69</v>
      </c>
    </row>
    <row r="486" spans="2:11" x14ac:dyDescent="0.55000000000000004">
      <c r="B486" s="8" t="s">
        <v>3519</v>
      </c>
      <c r="C486" s="8" t="s">
        <v>10</v>
      </c>
      <c r="D486" s="8">
        <v>19</v>
      </c>
      <c r="E486" s="9">
        <f t="shared" si="9"/>
        <v>0.31147540983606559</v>
      </c>
      <c r="F486" s="8" t="s">
        <v>310</v>
      </c>
      <c r="G486" s="8" t="s">
        <v>3726</v>
      </c>
      <c r="H486" s="8"/>
      <c r="I486" s="8"/>
      <c r="J486" s="8" t="s">
        <v>43</v>
      </c>
      <c r="K486" s="8" t="s">
        <v>44</v>
      </c>
    </row>
    <row r="487" spans="2:11" x14ac:dyDescent="0.55000000000000004">
      <c r="B487" t="s">
        <v>3519</v>
      </c>
      <c r="C487" t="s">
        <v>10</v>
      </c>
      <c r="D487">
        <v>20</v>
      </c>
      <c r="E487" s="2">
        <f t="shared" si="9"/>
        <v>0.32786885245901637</v>
      </c>
      <c r="F487" t="s">
        <v>348</v>
      </c>
      <c r="G487" t="s">
        <v>3725</v>
      </c>
      <c r="H487">
        <v>12</v>
      </c>
      <c r="I487" t="s">
        <v>2122</v>
      </c>
      <c r="J487" t="s">
        <v>61</v>
      </c>
      <c r="K487" t="s">
        <v>62</v>
      </c>
    </row>
    <row r="488" spans="2:11" x14ac:dyDescent="0.55000000000000004">
      <c r="B488" t="s">
        <v>3519</v>
      </c>
      <c r="C488" t="s">
        <v>10</v>
      </c>
      <c r="D488">
        <v>21</v>
      </c>
      <c r="E488" s="2">
        <f t="shared" si="9"/>
        <v>0.34426229508196721</v>
      </c>
      <c r="F488" t="s">
        <v>494</v>
      </c>
      <c r="G488" t="s">
        <v>3725</v>
      </c>
      <c r="J488" t="s">
        <v>89</v>
      </c>
      <c r="K488" t="s">
        <v>90</v>
      </c>
    </row>
    <row r="489" spans="2:11" x14ac:dyDescent="0.55000000000000004">
      <c r="B489" t="s">
        <v>3519</v>
      </c>
      <c r="C489" t="s">
        <v>10</v>
      </c>
      <c r="D489">
        <v>22</v>
      </c>
      <c r="E489" s="2">
        <f t="shared" si="9"/>
        <v>0.36065573770491804</v>
      </c>
      <c r="F489" t="s">
        <v>1088</v>
      </c>
      <c r="G489" t="s">
        <v>3726</v>
      </c>
      <c r="H489">
        <v>13</v>
      </c>
      <c r="I489" t="s">
        <v>3726</v>
      </c>
      <c r="J489" t="s">
        <v>1398</v>
      </c>
      <c r="K489" t="s">
        <v>1331</v>
      </c>
    </row>
    <row r="490" spans="2:11" x14ac:dyDescent="0.55000000000000004">
      <c r="B490" t="s">
        <v>3519</v>
      </c>
      <c r="C490" t="s">
        <v>10</v>
      </c>
      <c r="D490">
        <v>23</v>
      </c>
      <c r="E490" s="2">
        <f t="shared" si="9"/>
        <v>0.37704918032786883</v>
      </c>
      <c r="F490" t="s">
        <v>1088</v>
      </c>
      <c r="G490" t="s">
        <v>3726</v>
      </c>
      <c r="J490" t="s">
        <v>1324</v>
      </c>
      <c r="K490" t="s">
        <v>1327</v>
      </c>
    </row>
    <row r="491" spans="2:11" x14ac:dyDescent="0.55000000000000004">
      <c r="B491" t="s">
        <v>3519</v>
      </c>
      <c r="C491" t="s">
        <v>10</v>
      </c>
      <c r="D491">
        <v>24</v>
      </c>
      <c r="E491" s="3">
        <f t="shared" si="9"/>
        <v>0.39344262295081966</v>
      </c>
      <c r="F491" t="s">
        <v>326</v>
      </c>
      <c r="G491" t="s">
        <v>3725</v>
      </c>
      <c r="H491">
        <v>14</v>
      </c>
      <c r="I491" t="s">
        <v>2122</v>
      </c>
      <c r="J491" t="s">
        <v>1809</v>
      </c>
      <c r="K491" t="s">
        <v>1780</v>
      </c>
    </row>
    <row r="492" spans="2:11" x14ac:dyDescent="0.55000000000000004">
      <c r="B492" t="s">
        <v>3519</v>
      </c>
      <c r="C492" t="s">
        <v>10</v>
      </c>
      <c r="D492">
        <v>25</v>
      </c>
      <c r="E492" s="2">
        <f t="shared" si="9"/>
        <v>0.4098360655737705</v>
      </c>
      <c r="F492" t="s">
        <v>252</v>
      </c>
      <c r="G492" t="s">
        <v>3725</v>
      </c>
      <c r="J492" t="s">
        <v>70</v>
      </c>
      <c r="K492" t="s">
        <v>71</v>
      </c>
    </row>
    <row r="493" spans="2:11" x14ac:dyDescent="0.55000000000000004">
      <c r="B493" t="s">
        <v>3519</v>
      </c>
      <c r="C493" t="s">
        <v>10</v>
      </c>
      <c r="D493">
        <v>26</v>
      </c>
      <c r="E493" s="2">
        <f t="shared" si="9"/>
        <v>0.42622950819672129</v>
      </c>
      <c r="F493" t="s">
        <v>418</v>
      </c>
      <c r="G493" t="s">
        <v>3721</v>
      </c>
      <c r="H493">
        <v>15</v>
      </c>
      <c r="I493" t="s">
        <v>3728</v>
      </c>
      <c r="J493" t="s">
        <v>1383</v>
      </c>
      <c r="K493" t="s">
        <v>1384</v>
      </c>
    </row>
    <row r="494" spans="2:11" x14ac:dyDescent="0.55000000000000004">
      <c r="B494" t="s">
        <v>3519</v>
      </c>
      <c r="C494" t="s">
        <v>10</v>
      </c>
      <c r="D494">
        <v>27</v>
      </c>
      <c r="E494" s="2">
        <f t="shared" si="9"/>
        <v>0.44262295081967212</v>
      </c>
      <c r="F494" t="s">
        <v>291</v>
      </c>
      <c r="G494" t="s">
        <v>3722</v>
      </c>
      <c r="H494">
        <v>16</v>
      </c>
      <c r="I494" t="s">
        <v>3722</v>
      </c>
      <c r="J494" t="s">
        <v>1376</v>
      </c>
      <c r="K494" t="s">
        <v>1388</v>
      </c>
    </row>
    <row r="495" spans="2:11" x14ac:dyDescent="0.55000000000000004">
      <c r="B495" t="s">
        <v>3519</v>
      </c>
      <c r="C495" t="s">
        <v>10</v>
      </c>
      <c r="D495">
        <v>28</v>
      </c>
      <c r="E495" s="2">
        <f t="shared" si="9"/>
        <v>0.45901639344262296</v>
      </c>
      <c r="F495" t="s">
        <v>252</v>
      </c>
      <c r="G495" t="s">
        <v>3725</v>
      </c>
      <c r="J495" t="s">
        <v>1399</v>
      </c>
      <c r="K495" t="s">
        <v>92</v>
      </c>
    </row>
    <row r="496" spans="2:11" x14ac:dyDescent="0.55000000000000004">
      <c r="B496" t="s">
        <v>3519</v>
      </c>
      <c r="C496" t="s">
        <v>10</v>
      </c>
      <c r="D496">
        <v>29</v>
      </c>
      <c r="E496" s="2">
        <f t="shared" si="9"/>
        <v>0.47540983606557374</v>
      </c>
      <c r="F496" t="s">
        <v>274</v>
      </c>
      <c r="G496" t="s">
        <v>3725</v>
      </c>
      <c r="J496" t="s">
        <v>99</v>
      </c>
      <c r="K496" t="s">
        <v>1160</v>
      </c>
    </row>
    <row r="497" spans="2:11" x14ac:dyDescent="0.55000000000000004">
      <c r="B497" t="s">
        <v>3519</v>
      </c>
      <c r="C497" t="s">
        <v>10</v>
      </c>
      <c r="D497">
        <v>30</v>
      </c>
      <c r="E497" s="2">
        <f t="shared" si="9"/>
        <v>0.49180327868852458</v>
      </c>
      <c r="F497" t="s">
        <v>1088</v>
      </c>
      <c r="G497" t="s">
        <v>3726</v>
      </c>
      <c r="J497" t="s">
        <v>1326</v>
      </c>
      <c r="K497" t="s">
        <v>1391</v>
      </c>
    </row>
    <row r="498" spans="2:11" x14ac:dyDescent="0.55000000000000004">
      <c r="B498" t="s">
        <v>3519</v>
      </c>
      <c r="C498" t="s">
        <v>10</v>
      </c>
      <c r="D498">
        <v>31</v>
      </c>
      <c r="E498" s="2">
        <f t="shared" si="9"/>
        <v>0.50819672131147542</v>
      </c>
      <c r="F498" t="s">
        <v>1088</v>
      </c>
      <c r="G498" t="s">
        <v>3726</v>
      </c>
      <c r="J498" t="s">
        <v>1395</v>
      </c>
      <c r="K498" t="s">
        <v>1396</v>
      </c>
    </row>
    <row r="499" spans="2:11" x14ac:dyDescent="0.55000000000000004">
      <c r="B499" t="s">
        <v>3519</v>
      </c>
      <c r="C499" t="s">
        <v>10</v>
      </c>
      <c r="D499">
        <v>32</v>
      </c>
      <c r="E499" s="2">
        <f t="shared" si="9"/>
        <v>0.52459016393442626</v>
      </c>
      <c r="F499" t="s">
        <v>264</v>
      </c>
      <c r="G499" t="s">
        <v>3725</v>
      </c>
      <c r="J499" t="s">
        <v>884</v>
      </c>
      <c r="K499" t="s">
        <v>1241</v>
      </c>
    </row>
    <row r="500" spans="2:11" x14ac:dyDescent="0.55000000000000004">
      <c r="B500" t="s">
        <v>3519</v>
      </c>
      <c r="C500" t="s">
        <v>10</v>
      </c>
      <c r="D500">
        <v>33</v>
      </c>
      <c r="E500" s="2">
        <f t="shared" si="9"/>
        <v>0.54098360655737709</v>
      </c>
      <c r="F500" t="s">
        <v>1088</v>
      </c>
      <c r="G500" t="s">
        <v>3726</v>
      </c>
      <c r="J500" t="s">
        <v>1330</v>
      </c>
      <c r="K500" t="s">
        <v>1325</v>
      </c>
    </row>
    <row r="501" spans="2:11" x14ac:dyDescent="0.55000000000000004">
      <c r="B501" t="s">
        <v>3519</v>
      </c>
      <c r="C501" t="s">
        <v>10</v>
      </c>
      <c r="D501">
        <v>34</v>
      </c>
      <c r="E501" s="2">
        <f t="shared" si="9"/>
        <v>0.55737704918032782</v>
      </c>
      <c r="F501" t="s">
        <v>274</v>
      </c>
      <c r="G501" t="s">
        <v>3725</v>
      </c>
      <c r="J501" t="s">
        <v>164</v>
      </c>
      <c r="K501" t="s">
        <v>1390</v>
      </c>
    </row>
    <row r="502" spans="2:11" x14ac:dyDescent="0.55000000000000004">
      <c r="B502" t="s">
        <v>3519</v>
      </c>
      <c r="C502" t="s">
        <v>10</v>
      </c>
      <c r="D502">
        <v>35</v>
      </c>
      <c r="E502" s="2">
        <f t="shared" si="9"/>
        <v>0.57377049180327866</v>
      </c>
      <c r="F502" t="s">
        <v>300</v>
      </c>
      <c r="G502" t="s">
        <v>3725</v>
      </c>
      <c r="J502" t="s">
        <v>160</v>
      </c>
      <c r="K502" t="s">
        <v>161</v>
      </c>
    </row>
    <row r="503" spans="2:11" x14ac:dyDescent="0.55000000000000004">
      <c r="B503" t="s">
        <v>3519</v>
      </c>
      <c r="C503" t="s">
        <v>10</v>
      </c>
      <c r="D503">
        <v>36</v>
      </c>
      <c r="E503" s="2">
        <f t="shared" si="9"/>
        <v>0.5901639344262295</v>
      </c>
      <c r="F503" t="s">
        <v>252</v>
      </c>
      <c r="G503" t="s">
        <v>3725</v>
      </c>
      <c r="J503" t="s">
        <v>3520</v>
      </c>
      <c r="K503" t="s">
        <v>94</v>
      </c>
    </row>
    <row r="504" spans="2:11" x14ac:dyDescent="0.55000000000000004">
      <c r="B504" t="s">
        <v>3519</v>
      </c>
      <c r="C504" t="s">
        <v>10</v>
      </c>
      <c r="D504">
        <v>37</v>
      </c>
      <c r="E504" s="2">
        <f t="shared" si="9"/>
        <v>0.60655737704918034</v>
      </c>
      <c r="F504" t="s">
        <v>326</v>
      </c>
      <c r="G504" t="s">
        <v>3725</v>
      </c>
      <c r="J504" t="s">
        <v>123</v>
      </c>
      <c r="K504" t="s">
        <v>1858</v>
      </c>
    </row>
    <row r="505" spans="2:11" x14ac:dyDescent="0.55000000000000004">
      <c r="B505" s="5" t="s">
        <v>3519</v>
      </c>
      <c r="C505" s="5" t="s">
        <v>10</v>
      </c>
      <c r="D505" s="5">
        <v>38</v>
      </c>
      <c r="E505" s="6">
        <f t="shared" si="9"/>
        <v>0.62295081967213117</v>
      </c>
      <c r="F505" s="5" t="s">
        <v>313</v>
      </c>
      <c r="G505" s="5" t="s">
        <v>3725</v>
      </c>
      <c r="H505" s="5">
        <v>17</v>
      </c>
      <c r="I505" s="5" t="s">
        <v>3545</v>
      </c>
      <c r="J505" s="5" t="s">
        <v>1293</v>
      </c>
      <c r="K505" s="5" t="s">
        <v>730</v>
      </c>
    </row>
    <row r="506" spans="2:11" x14ac:dyDescent="0.55000000000000004">
      <c r="B506" t="s">
        <v>3519</v>
      </c>
      <c r="C506" t="s">
        <v>10</v>
      </c>
      <c r="D506">
        <v>39</v>
      </c>
      <c r="E506" s="2">
        <f t="shared" si="9"/>
        <v>0.63934426229508201</v>
      </c>
      <c r="F506" t="s">
        <v>291</v>
      </c>
      <c r="G506" t="s">
        <v>3722</v>
      </c>
      <c r="J506" t="s">
        <v>3521</v>
      </c>
      <c r="K506" t="s">
        <v>78</v>
      </c>
    </row>
    <row r="507" spans="2:11" x14ac:dyDescent="0.55000000000000004">
      <c r="B507" t="s">
        <v>3519</v>
      </c>
      <c r="C507" t="s">
        <v>10</v>
      </c>
      <c r="D507">
        <v>40</v>
      </c>
      <c r="E507" s="2">
        <f t="shared" si="9"/>
        <v>0.65573770491803274</v>
      </c>
      <c r="F507" t="s">
        <v>256</v>
      </c>
      <c r="G507" t="s">
        <v>3725</v>
      </c>
      <c r="H507">
        <v>18</v>
      </c>
      <c r="J507" t="s">
        <v>136</v>
      </c>
      <c r="K507" t="s">
        <v>1859</v>
      </c>
    </row>
    <row r="508" spans="2:11" x14ac:dyDescent="0.55000000000000004">
      <c r="B508" t="s">
        <v>3519</v>
      </c>
      <c r="C508" t="s">
        <v>10</v>
      </c>
      <c r="D508">
        <v>41</v>
      </c>
      <c r="E508" s="2">
        <f t="shared" si="9"/>
        <v>0.67213114754098358</v>
      </c>
      <c r="F508" t="s">
        <v>264</v>
      </c>
      <c r="G508" t="s">
        <v>3725</v>
      </c>
      <c r="J508" t="s">
        <v>2757</v>
      </c>
      <c r="K508" t="s">
        <v>37</v>
      </c>
    </row>
    <row r="509" spans="2:11" x14ac:dyDescent="0.55000000000000004">
      <c r="B509" t="s">
        <v>3519</v>
      </c>
      <c r="C509" t="s">
        <v>10</v>
      </c>
      <c r="D509">
        <v>42</v>
      </c>
      <c r="E509" s="2">
        <f t="shared" si="9"/>
        <v>0.68852459016393441</v>
      </c>
      <c r="F509" t="s">
        <v>313</v>
      </c>
      <c r="G509" t="s">
        <v>3725</v>
      </c>
      <c r="J509" t="s">
        <v>134</v>
      </c>
      <c r="K509" t="s">
        <v>135</v>
      </c>
    </row>
    <row r="510" spans="2:11" x14ac:dyDescent="0.55000000000000004">
      <c r="B510" t="s">
        <v>3519</v>
      </c>
      <c r="C510" t="s">
        <v>10</v>
      </c>
      <c r="D510">
        <v>43</v>
      </c>
      <c r="E510" s="2">
        <f t="shared" si="9"/>
        <v>0.70491803278688525</v>
      </c>
      <c r="F510" t="s">
        <v>256</v>
      </c>
      <c r="G510" t="s">
        <v>3725</v>
      </c>
      <c r="J510" t="s">
        <v>113</v>
      </c>
      <c r="K510" t="s">
        <v>1860</v>
      </c>
    </row>
    <row r="511" spans="2:11" x14ac:dyDescent="0.55000000000000004">
      <c r="B511" t="s">
        <v>3519</v>
      </c>
      <c r="C511" t="s">
        <v>10</v>
      </c>
      <c r="D511">
        <v>44</v>
      </c>
      <c r="E511" s="2">
        <f t="shared" si="9"/>
        <v>0.72131147540983609</v>
      </c>
      <c r="F511" t="s">
        <v>418</v>
      </c>
      <c r="G511" t="s">
        <v>3721</v>
      </c>
      <c r="J511" t="s">
        <v>3522</v>
      </c>
      <c r="K511" t="s">
        <v>3523</v>
      </c>
    </row>
    <row r="512" spans="2:11" x14ac:dyDescent="0.55000000000000004">
      <c r="B512" t="s">
        <v>3519</v>
      </c>
      <c r="C512" t="s">
        <v>10</v>
      </c>
      <c r="D512">
        <v>45</v>
      </c>
      <c r="E512" s="2">
        <f t="shared" si="9"/>
        <v>0.73770491803278693</v>
      </c>
      <c r="F512" t="s">
        <v>264</v>
      </c>
      <c r="G512" t="s">
        <v>3725</v>
      </c>
      <c r="J512" t="s">
        <v>1407</v>
      </c>
      <c r="K512" t="s">
        <v>1408</v>
      </c>
    </row>
    <row r="513" spans="2:11" x14ac:dyDescent="0.55000000000000004">
      <c r="B513" t="s">
        <v>3519</v>
      </c>
      <c r="C513" t="s">
        <v>10</v>
      </c>
      <c r="D513">
        <v>46</v>
      </c>
      <c r="E513" s="2">
        <f t="shared" si="9"/>
        <v>0.75409836065573765</v>
      </c>
      <c r="F513" t="s">
        <v>256</v>
      </c>
      <c r="G513" t="s">
        <v>3725</v>
      </c>
      <c r="J513" t="s">
        <v>142</v>
      </c>
      <c r="K513" t="s">
        <v>143</v>
      </c>
    </row>
    <row r="514" spans="2:11" x14ac:dyDescent="0.55000000000000004">
      <c r="B514" t="s">
        <v>3519</v>
      </c>
      <c r="C514" t="s">
        <v>10</v>
      </c>
      <c r="D514">
        <v>47</v>
      </c>
      <c r="E514" s="3">
        <f t="shared" si="9"/>
        <v>0.77049180327868849</v>
      </c>
      <c r="F514" t="s">
        <v>510</v>
      </c>
      <c r="G514" t="s">
        <v>3722</v>
      </c>
      <c r="H514">
        <v>19</v>
      </c>
      <c r="J514" t="s">
        <v>3524</v>
      </c>
      <c r="K514" t="s">
        <v>1861</v>
      </c>
    </row>
    <row r="515" spans="2:11" x14ac:dyDescent="0.55000000000000004">
      <c r="B515" t="s">
        <v>3519</v>
      </c>
      <c r="C515" t="s">
        <v>10</v>
      </c>
      <c r="D515">
        <v>48</v>
      </c>
      <c r="E515" s="2">
        <f t="shared" si="9"/>
        <v>0.78688524590163933</v>
      </c>
      <c r="F515" t="s">
        <v>474</v>
      </c>
      <c r="G515" t="s">
        <v>3725</v>
      </c>
      <c r="J515" t="s">
        <v>1419</v>
      </c>
      <c r="K515" t="s">
        <v>1420</v>
      </c>
    </row>
    <row r="516" spans="2:11" x14ac:dyDescent="0.55000000000000004">
      <c r="B516" t="s">
        <v>3519</v>
      </c>
      <c r="C516" t="s">
        <v>10</v>
      </c>
      <c r="D516">
        <v>49</v>
      </c>
      <c r="E516" s="3">
        <f t="shared" si="9"/>
        <v>0.80327868852459017</v>
      </c>
      <c r="F516" t="s">
        <v>262</v>
      </c>
      <c r="G516" t="s">
        <v>3723</v>
      </c>
      <c r="H516">
        <v>20</v>
      </c>
      <c r="J516" t="s">
        <v>1379</v>
      </c>
      <c r="K516" t="s">
        <v>1380</v>
      </c>
    </row>
    <row r="517" spans="2:11" x14ac:dyDescent="0.55000000000000004">
      <c r="B517" t="s">
        <v>3519</v>
      </c>
      <c r="C517" t="s">
        <v>10</v>
      </c>
      <c r="D517">
        <v>50</v>
      </c>
      <c r="E517" s="2">
        <f t="shared" si="9"/>
        <v>0.81967213114754101</v>
      </c>
      <c r="F517" t="s">
        <v>422</v>
      </c>
      <c r="G517" t="s">
        <v>3725</v>
      </c>
      <c r="H517">
        <v>21</v>
      </c>
      <c r="J517" t="s">
        <v>1862</v>
      </c>
      <c r="K517" t="s">
        <v>1863</v>
      </c>
    </row>
    <row r="518" spans="2:11" x14ac:dyDescent="0.55000000000000004">
      <c r="B518" t="s">
        <v>3519</v>
      </c>
      <c r="C518" t="s">
        <v>10</v>
      </c>
      <c r="D518">
        <v>51</v>
      </c>
      <c r="E518" s="2">
        <f t="shared" si="9"/>
        <v>0.83606557377049184</v>
      </c>
      <c r="F518" t="s">
        <v>256</v>
      </c>
      <c r="G518" t="s">
        <v>3725</v>
      </c>
      <c r="J518" t="s">
        <v>117</v>
      </c>
      <c r="K518" t="s">
        <v>1784</v>
      </c>
    </row>
    <row r="519" spans="2:11" x14ac:dyDescent="0.55000000000000004">
      <c r="B519" t="s">
        <v>3519</v>
      </c>
      <c r="C519" t="s">
        <v>10</v>
      </c>
      <c r="D519">
        <v>52</v>
      </c>
      <c r="E519" s="2">
        <f t="shared" si="9"/>
        <v>0.85245901639344257</v>
      </c>
      <c r="F519" t="s">
        <v>256</v>
      </c>
      <c r="G519" t="s">
        <v>3725</v>
      </c>
      <c r="J519" t="s">
        <v>1864</v>
      </c>
      <c r="K519" t="s">
        <v>1865</v>
      </c>
    </row>
    <row r="520" spans="2:11" x14ac:dyDescent="0.55000000000000004">
      <c r="B520" t="s">
        <v>3519</v>
      </c>
      <c r="C520" t="s">
        <v>10</v>
      </c>
      <c r="D520">
        <v>53</v>
      </c>
      <c r="E520" s="3">
        <f t="shared" si="9"/>
        <v>0.86885245901639341</v>
      </c>
      <c r="F520" t="s">
        <v>510</v>
      </c>
      <c r="G520" t="s">
        <v>3722</v>
      </c>
      <c r="J520" t="s">
        <v>3525</v>
      </c>
      <c r="K520" t="s">
        <v>3526</v>
      </c>
    </row>
    <row r="521" spans="2:11" x14ac:dyDescent="0.55000000000000004">
      <c r="B521" s="11" t="s">
        <v>3519</v>
      </c>
      <c r="C521" s="11" t="s">
        <v>10</v>
      </c>
      <c r="D521" s="11">
        <v>54</v>
      </c>
      <c r="E521" s="12">
        <f t="shared" si="9"/>
        <v>0.88524590163934425</v>
      </c>
      <c r="F521" s="11" t="s">
        <v>269</v>
      </c>
      <c r="G521" s="11" t="s">
        <v>3725</v>
      </c>
      <c r="H521" s="11">
        <v>23</v>
      </c>
      <c r="I521" s="11"/>
      <c r="J521" s="11" t="s">
        <v>3527</v>
      </c>
      <c r="K521" s="11" t="s">
        <v>1424</v>
      </c>
    </row>
    <row r="522" spans="2:11" x14ac:dyDescent="0.55000000000000004">
      <c r="B522" t="s">
        <v>3519</v>
      </c>
      <c r="C522" t="s">
        <v>10</v>
      </c>
      <c r="D522">
        <v>55</v>
      </c>
      <c r="E522" s="2">
        <f t="shared" si="9"/>
        <v>0.90163934426229508</v>
      </c>
      <c r="F522" t="s">
        <v>264</v>
      </c>
      <c r="G522" t="s">
        <v>3725</v>
      </c>
      <c r="J522" t="s">
        <v>1866</v>
      </c>
      <c r="K522" t="s">
        <v>1867</v>
      </c>
    </row>
    <row r="523" spans="2:11" x14ac:dyDescent="0.55000000000000004">
      <c r="B523" t="s">
        <v>3519</v>
      </c>
      <c r="C523" t="s">
        <v>10</v>
      </c>
      <c r="D523">
        <v>56</v>
      </c>
      <c r="E523" s="2">
        <f t="shared" si="9"/>
        <v>0.91803278688524592</v>
      </c>
      <c r="F523" t="s">
        <v>488</v>
      </c>
      <c r="G523" t="s">
        <v>3722</v>
      </c>
      <c r="H523">
        <v>24</v>
      </c>
      <c r="J523" t="s">
        <v>3528</v>
      </c>
      <c r="K523" t="s">
        <v>3529</v>
      </c>
    </row>
    <row r="524" spans="2:11" x14ac:dyDescent="0.55000000000000004">
      <c r="B524" t="s">
        <v>3519</v>
      </c>
      <c r="C524" t="s">
        <v>10</v>
      </c>
      <c r="D524">
        <v>57</v>
      </c>
      <c r="E524" s="2">
        <f t="shared" si="9"/>
        <v>0.93442622950819676</v>
      </c>
      <c r="F524" t="s">
        <v>1159</v>
      </c>
      <c r="G524" t="s">
        <v>3722</v>
      </c>
      <c r="H524">
        <v>25</v>
      </c>
      <c r="J524" t="s">
        <v>3530</v>
      </c>
      <c r="K524" t="s">
        <v>3531</v>
      </c>
    </row>
    <row r="525" spans="2:11" x14ac:dyDescent="0.55000000000000004">
      <c r="B525" t="s">
        <v>3519</v>
      </c>
      <c r="C525" t="s">
        <v>10</v>
      </c>
      <c r="D525">
        <v>58</v>
      </c>
      <c r="E525" s="2">
        <f t="shared" si="9"/>
        <v>0.95081967213114749</v>
      </c>
      <c r="F525" t="s">
        <v>422</v>
      </c>
      <c r="G525" t="s">
        <v>3725</v>
      </c>
      <c r="J525" t="s">
        <v>3532</v>
      </c>
      <c r="K525" t="s">
        <v>3533</v>
      </c>
    </row>
    <row r="526" spans="2:11" x14ac:dyDescent="0.55000000000000004">
      <c r="B526" t="s">
        <v>3519</v>
      </c>
      <c r="C526" t="s">
        <v>10</v>
      </c>
      <c r="D526">
        <v>59</v>
      </c>
      <c r="E526" s="2">
        <f t="shared" si="9"/>
        <v>0.96721311475409832</v>
      </c>
      <c r="F526" t="s">
        <v>3163</v>
      </c>
      <c r="G526" t="s">
        <v>3727</v>
      </c>
      <c r="H526">
        <v>26</v>
      </c>
      <c r="J526" t="s">
        <v>3534</v>
      </c>
      <c r="K526" t="s">
        <v>3535</v>
      </c>
    </row>
    <row r="527" spans="2:11" x14ac:dyDescent="0.55000000000000004">
      <c r="B527" t="s">
        <v>3519</v>
      </c>
      <c r="C527" t="s">
        <v>10</v>
      </c>
      <c r="D527">
        <v>60</v>
      </c>
      <c r="E527" s="2">
        <f t="shared" si="9"/>
        <v>0.98360655737704916</v>
      </c>
      <c r="F527" t="s">
        <v>3202</v>
      </c>
      <c r="G527" t="s">
        <v>3727</v>
      </c>
      <c r="H527">
        <v>27</v>
      </c>
      <c r="I527" t="s">
        <v>3727</v>
      </c>
      <c r="J527" t="s">
        <v>3536</v>
      </c>
      <c r="K527" t="s">
        <v>3537</v>
      </c>
    </row>
    <row r="528" spans="2:11" x14ac:dyDescent="0.55000000000000004">
      <c r="B528" t="s">
        <v>3519</v>
      </c>
      <c r="C528" t="s">
        <v>10</v>
      </c>
      <c r="D528">
        <v>61</v>
      </c>
      <c r="E528" s="2">
        <f t="shared" si="9"/>
        <v>1</v>
      </c>
      <c r="F528" t="s">
        <v>614</v>
      </c>
      <c r="G528" t="s">
        <v>3725</v>
      </c>
      <c r="J528" t="s">
        <v>131</v>
      </c>
      <c r="K528" t="s">
        <v>1253</v>
      </c>
    </row>
    <row r="529" spans="2:11" x14ac:dyDescent="0.55000000000000004">
      <c r="B529" t="s">
        <v>3538</v>
      </c>
      <c r="C529" t="s">
        <v>817</v>
      </c>
      <c r="D529">
        <v>1</v>
      </c>
      <c r="E529" s="2">
        <f>D529/51</f>
        <v>1.9607843137254902E-2</v>
      </c>
      <c r="F529" t="s">
        <v>276</v>
      </c>
      <c r="G529" t="s">
        <v>3725</v>
      </c>
      <c r="H529">
        <v>1</v>
      </c>
      <c r="I529" t="s">
        <v>2121</v>
      </c>
      <c r="J529" t="s">
        <v>2306</v>
      </c>
      <c r="K529" t="s">
        <v>819</v>
      </c>
    </row>
    <row r="530" spans="2:11" x14ac:dyDescent="0.55000000000000004">
      <c r="B530" t="s">
        <v>3538</v>
      </c>
      <c r="C530" t="s">
        <v>817</v>
      </c>
      <c r="D530">
        <v>2</v>
      </c>
      <c r="E530" s="2">
        <f t="shared" ref="E530:E579" si="10">D530/51</f>
        <v>3.9215686274509803E-2</v>
      </c>
      <c r="F530" t="s">
        <v>474</v>
      </c>
      <c r="G530" t="s">
        <v>3725</v>
      </c>
      <c r="H530">
        <v>2</v>
      </c>
      <c r="I530" t="s">
        <v>2121</v>
      </c>
      <c r="J530" t="s">
        <v>828</v>
      </c>
      <c r="K530" t="s">
        <v>829</v>
      </c>
    </row>
    <row r="531" spans="2:11" x14ac:dyDescent="0.55000000000000004">
      <c r="B531" t="s">
        <v>3538</v>
      </c>
      <c r="C531" t="s">
        <v>817</v>
      </c>
      <c r="D531">
        <v>3</v>
      </c>
      <c r="E531" s="2">
        <f t="shared" si="10"/>
        <v>5.8823529411764705E-2</v>
      </c>
      <c r="F531" t="s">
        <v>274</v>
      </c>
      <c r="G531" t="s">
        <v>3725</v>
      </c>
      <c r="H531">
        <v>3</v>
      </c>
      <c r="I531" t="s">
        <v>2121</v>
      </c>
      <c r="J531" t="s">
        <v>822</v>
      </c>
      <c r="K531" t="s">
        <v>823</v>
      </c>
    </row>
    <row r="532" spans="2:11" x14ac:dyDescent="0.55000000000000004">
      <c r="B532" t="s">
        <v>3538</v>
      </c>
      <c r="C532" t="s">
        <v>817</v>
      </c>
      <c r="D532">
        <v>4</v>
      </c>
      <c r="E532" s="2">
        <f t="shared" si="10"/>
        <v>7.8431372549019607E-2</v>
      </c>
      <c r="F532" t="s">
        <v>291</v>
      </c>
      <c r="G532" t="s">
        <v>3722</v>
      </c>
      <c r="H532">
        <v>4</v>
      </c>
      <c r="I532" t="s">
        <v>2121</v>
      </c>
      <c r="J532" t="s">
        <v>1281</v>
      </c>
      <c r="K532" t="s">
        <v>821</v>
      </c>
    </row>
    <row r="533" spans="2:11" x14ac:dyDescent="0.55000000000000004">
      <c r="B533" t="s">
        <v>3538</v>
      </c>
      <c r="C533" t="s">
        <v>817</v>
      </c>
      <c r="D533">
        <v>5</v>
      </c>
      <c r="E533" s="2">
        <f t="shared" si="10"/>
        <v>9.8039215686274508E-2</v>
      </c>
      <c r="F533" t="s">
        <v>305</v>
      </c>
      <c r="G533" t="s">
        <v>3723</v>
      </c>
      <c r="H533">
        <v>5</v>
      </c>
      <c r="I533" t="s">
        <v>2121</v>
      </c>
      <c r="J533" t="s">
        <v>926</v>
      </c>
      <c r="K533" t="s">
        <v>927</v>
      </c>
    </row>
    <row r="534" spans="2:11" x14ac:dyDescent="0.55000000000000004">
      <c r="B534" t="s">
        <v>3538</v>
      </c>
      <c r="C534" t="s">
        <v>817</v>
      </c>
      <c r="D534">
        <v>6</v>
      </c>
      <c r="E534" s="2">
        <f t="shared" si="10"/>
        <v>0.11764705882352941</v>
      </c>
      <c r="F534" t="s">
        <v>254</v>
      </c>
      <c r="G534" t="s">
        <v>3725</v>
      </c>
      <c r="H534">
        <v>6</v>
      </c>
      <c r="I534" t="s">
        <v>2121</v>
      </c>
      <c r="J534" t="s">
        <v>2331</v>
      </c>
      <c r="K534" t="s">
        <v>2332</v>
      </c>
    </row>
    <row r="535" spans="2:11" x14ac:dyDescent="0.55000000000000004">
      <c r="B535" t="s">
        <v>3538</v>
      </c>
      <c r="C535" t="s">
        <v>817</v>
      </c>
      <c r="D535">
        <v>7</v>
      </c>
      <c r="E535" s="2">
        <f t="shared" si="10"/>
        <v>0.13725490196078433</v>
      </c>
      <c r="F535" t="s">
        <v>300</v>
      </c>
      <c r="G535" t="s">
        <v>3725</v>
      </c>
      <c r="H535">
        <v>7</v>
      </c>
      <c r="I535" t="s">
        <v>2121</v>
      </c>
      <c r="J535" t="s">
        <v>1180</v>
      </c>
      <c r="K535" t="s">
        <v>1181</v>
      </c>
    </row>
    <row r="536" spans="2:11" x14ac:dyDescent="0.55000000000000004">
      <c r="B536" t="s">
        <v>3538</v>
      </c>
      <c r="C536" t="s">
        <v>817</v>
      </c>
      <c r="D536">
        <v>8</v>
      </c>
      <c r="E536" s="2">
        <f t="shared" si="10"/>
        <v>0.15686274509803921</v>
      </c>
      <c r="F536" t="s">
        <v>504</v>
      </c>
      <c r="G536" t="s">
        <v>3721</v>
      </c>
      <c r="H536">
        <v>8</v>
      </c>
      <c r="I536" t="s">
        <v>2121</v>
      </c>
      <c r="J536" t="s">
        <v>1218</v>
      </c>
      <c r="K536" t="s">
        <v>865</v>
      </c>
    </row>
    <row r="537" spans="2:11" x14ac:dyDescent="0.55000000000000004">
      <c r="B537" t="s">
        <v>3538</v>
      </c>
      <c r="C537" t="s">
        <v>817</v>
      </c>
      <c r="D537">
        <v>9</v>
      </c>
      <c r="E537" s="2">
        <f t="shared" si="10"/>
        <v>0.17647058823529413</v>
      </c>
      <c r="F537" t="s">
        <v>378</v>
      </c>
      <c r="G537" t="s">
        <v>3725</v>
      </c>
      <c r="H537">
        <v>9</v>
      </c>
      <c r="I537" t="s">
        <v>2121</v>
      </c>
      <c r="J537" t="s">
        <v>824</v>
      </c>
      <c r="K537" t="s">
        <v>825</v>
      </c>
    </row>
    <row r="538" spans="2:11" x14ac:dyDescent="0.55000000000000004">
      <c r="B538" t="s">
        <v>3538</v>
      </c>
      <c r="C538" t="s">
        <v>817</v>
      </c>
      <c r="D538">
        <v>10</v>
      </c>
      <c r="E538" s="2">
        <f t="shared" si="10"/>
        <v>0.19607843137254902</v>
      </c>
      <c r="F538" t="s">
        <v>256</v>
      </c>
      <c r="G538" t="s">
        <v>3725</v>
      </c>
      <c r="H538">
        <v>10</v>
      </c>
      <c r="I538" t="s">
        <v>2121</v>
      </c>
      <c r="J538" t="s">
        <v>836</v>
      </c>
      <c r="K538" t="s">
        <v>837</v>
      </c>
    </row>
    <row r="539" spans="2:11" x14ac:dyDescent="0.55000000000000004">
      <c r="B539" t="s">
        <v>3538</v>
      </c>
      <c r="C539" t="s">
        <v>817</v>
      </c>
      <c r="D539">
        <v>11</v>
      </c>
      <c r="E539" s="2">
        <f t="shared" si="10"/>
        <v>0.21568627450980393</v>
      </c>
      <c r="F539" t="s">
        <v>418</v>
      </c>
      <c r="G539" t="s">
        <v>3721</v>
      </c>
      <c r="H539">
        <v>11</v>
      </c>
      <c r="I539" t="s">
        <v>3728</v>
      </c>
      <c r="J539" t="s">
        <v>834</v>
      </c>
      <c r="K539" t="s">
        <v>835</v>
      </c>
    </row>
    <row r="540" spans="2:11" x14ac:dyDescent="0.55000000000000004">
      <c r="B540" t="s">
        <v>3538</v>
      </c>
      <c r="C540" t="s">
        <v>817</v>
      </c>
      <c r="D540">
        <v>12</v>
      </c>
      <c r="E540" s="2">
        <f t="shared" si="10"/>
        <v>0.23529411764705882</v>
      </c>
      <c r="F540" t="s">
        <v>262</v>
      </c>
      <c r="G540" t="s">
        <v>3723</v>
      </c>
      <c r="H540">
        <v>12</v>
      </c>
      <c r="I540" t="s">
        <v>3723</v>
      </c>
      <c r="J540" t="s">
        <v>1219</v>
      </c>
      <c r="K540" t="s">
        <v>1220</v>
      </c>
    </row>
    <row r="541" spans="2:11" x14ac:dyDescent="0.55000000000000004">
      <c r="B541" t="s">
        <v>3538</v>
      </c>
      <c r="C541" t="s">
        <v>817</v>
      </c>
      <c r="D541">
        <v>13</v>
      </c>
      <c r="E541" s="2">
        <f t="shared" si="10"/>
        <v>0.25490196078431371</v>
      </c>
      <c r="F541" t="s">
        <v>300</v>
      </c>
      <c r="G541" t="s">
        <v>3725</v>
      </c>
      <c r="J541" t="s">
        <v>866</v>
      </c>
      <c r="K541" t="s">
        <v>867</v>
      </c>
    </row>
    <row r="542" spans="2:11" x14ac:dyDescent="0.55000000000000004">
      <c r="B542" t="s">
        <v>3538</v>
      </c>
      <c r="C542" t="s">
        <v>817</v>
      </c>
      <c r="D542">
        <v>14</v>
      </c>
      <c r="E542" s="2">
        <f t="shared" si="10"/>
        <v>0.27450980392156865</v>
      </c>
      <c r="F542" t="s">
        <v>264</v>
      </c>
      <c r="G542" t="s">
        <v>3725</v>
      </c>
      <c r="H542">
        <v>13</v>
      </c>
      <c r="I542" t="s">
        <v>3725</v>
      </c>
      <c r="J542" t="s">
        <v>838</v>
      </c>
      <c r="K542" t="s">
        <v>839</v>
      </c>
    </row>
    <row r="543" spans="2:11" x14ac:dyDescent="0.55000000000000004">
      <c r="B543" t="s">
        <v>3538</v>
      </c>
      <c r="C543" t="s">
        <v>817</v>
      </c>
      <c r="D543">
        <v>15</v>
      </c>
      <c r="E543" s="2">
        <f t="shared" si="10"/>
        <v>0.29411764705882354</v>
      </c>
      <c r="F543" t="s">
        <v>282</v>
      </c>
      <c r="G543" t="s">
        <v>3725</v>
      </c>
      <c r="H543">
        <v>14</v>
      </c>
      <c r="I543" t="s">
        <v>2122</v>
      </c>
      <c r="J543" t="s">
        <v>842</v>
      </c>
      <c r="K543" t="s">
        <v>843</v>
      </c>
    </row>
    <row r="544" spans="2:11" x14ac:dyDescent="0.55000000000000004">
      <c r="B544" t="s">
        <v>3538</v>
      </c>
      <c r="C544" t="s">
        <v>817</v>
      </c>
      <c r="D544">
        <v>16</v>
      </c>
      <c r="E544" s="2">
        <f t="shared" si="10"/>
        <v>0.31372549019607843</v>
      </c>
      <c r="F544" t="s">
        <v>315</v>
      </c>
      <c r="G544" t="s">
        <v>3725</v>
      </c>
      <c r="H544">
        <v>15</v>
      </c>
      <c r="I544" t="s">
        <v>2122</v>
      </c>
      <c r="J544" t="s">
        <v>826</v>
      </c>
      <c r="K544" t="s">
        <v>827</v>
      </c>
    </row>
    <row r="545" spans="2:11" x14ac:dyDescent="0.55000000000000004">
      <c r="B545" t="s">
        <v>3538</v>
      </c>
      <c r="C545" t="s">
        <v>817</v>
      </c>
      <c r="D545">
        <v>17</v>
      </c>
      <c r="E545" s="2">
        <f t="shared" si="10"/>
        <v>0.33333333333333331</v>
      </c>
      <c r="F545" t="s">
        <v>300</v>
      </c>
      <c r="G545" t="s">
        <v>3725</v>
      </c>
      <c r="J545" t="s">
        <v>832</v>
      </c>
      <c r="K545" t="s">
        <v>798</v>
      </c>
    </row>
    <row r="546" spans="2:11" x14ac:dyDescent="0.55000000000000004">
      <c r="B546" t="s">
        <v>3538</v>
      </c>
      <c r="C546" t="s">
        <v>817</v>
      </c>
      <c r="D546">
        <v>18</v>
      </c>
      <c r="E546" s="2">
        <f t="shared" si="10"/>
        <v>0.35294117647058826</v>
      </c>
      <c r="F546" t="s">
        <v>256</v>
      </c>
      <c r="G546" t="s">
        <v>3725</v>
      </c>
      <c r="J546" t="s">
        <v>860</v>
      </c>
      <c r="K546" t="s">
        <v>861</v>
      </c>
    </row>
    <row r="547" spans="2:11" x14ac:dyDescent="0.55000000000000004">
      <c r="B547" t="s">
        <v>3538</v>
      </c>
      <c r="C547" t="s">
        <v>817</v>
      </c>
      <c r="D547">
        <v>19</v>
      </c>
      <c r="E547" s="2">
        <f t="shared" si="10"/>
        <v>0.37254901960784315</v>
      </c>
      <c r="F547" t="s">
        <v>1088</v>
      </c>
      <c r="G547" t="s">
        <v>3726</v>
      </c>
      <c r="H547">
        <v>16</v>
      </c>
      <c r="I547" t="s">
        <v>3726</v>
      </c>
      <c r="J547" t="s">
        <v>1310</v>
      </c>
      <c r="K547" t="s">
        <v>1494</v>
      </c>
    </row>
    <row r="548" spans="2:11" x14ac:dyDescent="0.55000000000000004">
      <c r="B548" s="5" t="s">
        <v>3538</v>
      </c>
      <c r="C548" s="5" t="s">
        <v>817</v>
      </c>
      <c r="D548" s="5">
        <v>20</v>
      </c>
      <c r="E548" s="6">
        <f t="shared" si="10"/>
        <v>0.39215686274509803</v>
      </c>
      <c r="F548" s="5" t="s">
        <v>252</v>
      </c>
      <c r="G548" s="5" t="s">
        <v>3725</v>
      </c>
      <c r="H548" s="5">
        <v>17</v>
      </c>
      <c r="I548" s="5" t="s">
        <v>2122</v>
      </c>
      <c r="J548" s="5" t="s">
        <v>844</v>
      </c>
      <c r="K548" s="5" t="s">
        <v>2333</v>
      </c>
    </row>
    <row r="549" spans="2:11" x14ac:dyDescent="0.55000000000000004">
      <c r="B549" t="s">
        <v>3538</v>
      </c>
      <c r="C549" t="s">
        <v>817</v>
      </c>
      <c r="D549">
        <v>21</v>
      </c>
      <c r="E549" s="2">
        <f t="shared" si="10"/>
        <v>0.41176470588235292</v>
      </c>
      <c r="F549" t="s">
        <v>300</v>
      </c>
      <c r="G549" t="s">
        <v>3725</v>
      </c>
      <c r="J549" t="s">
        <v>846</v>
      </c>
      <c r="K549" t="s">
        <v>1182</v>
      </c>
    </row>
    <row r="550" spans="2:11" x14ac:dyDescent="0.55000000000000004">
      <c r="B550" t="s">
        <v>3538</v>
      </c>
      <c r="C550" t="s">
        <v>817</v>
      </c>
      <c r="D550">
        <v>22</v>
      </c>
      <c r="E550" s="2">
        <f t="shared" si="10"/>
        <v>0.43137254901960786</v>
      </c>
      <c r="F550" t="s">
        <v>274</v>
      </c>
      <c r="G550" t="s">
        <v>3725</v>
      </c>
      <c r="J550" t="s">
        <v>886</v>
      </c>
      <c r="K550" t="s">
        <v>887</v>
      </c>
    </row>
    <row r="551" spans="2:11" x14ac:dyDescent="0.55000000000000004">
      <c r="B551" t="s">
        <v>3538</v>
      </c>
      <c r="C551" t="s">
        <v>817</v>
      </c>
      <c r="D551">
        <v>23</v>
      </c>
      <c r="E551" s="2">
        <f t="shared" si="10"/>
        <v>0.45098039215686275</v>
      </c>
      <c r="F551" t="s">
        <v>254</v>
      </c>
      <c r="G551" t="s">
        <v>3725</v>
      </c>
      <c r="J551" t="s">
        <v>914</v>
      </c>
      <c r="K551" t="s">
        <v>897</v>
      </c>
    </row>
    <row r="552" spans="2:11" x14ac:dyDescent="0.55000000000000004">
      <c r="B552" t="s">
        <v>3538</v>
      </c>
      <c r="C552" t="s">
        <v>817</v>
      </c>
      <c r="D552">
        <v>24</v>
      </c>
      <c r="E552" s="2">
        <f t="shared" si="10"/>
        <v>0.47058823529411764</v>
      </c>
      <c r="F552" t="s">
        <v>1035</v>
      </c>
      <c r="G552" t="s">
        <v>3725</v>
      </c>
      <c r="H552">
        <v>18</v>
      </c>
      <c r="J552" t="s">
        <v>1497</v>
      </c>
      <c r="K552" t="s">
        <v>1498</v>
      </c>
    </row>
    <row r="553" spans="2:11" x14ac:dyDescent="0.55000000000000004">
      <c r="B553" t="s">
        <v>3538</v>
      </c>
      <c r="C553" t="s">
        <v>817</v>
      </c>
      <c r="D553">
        <v>25</v>
      </c>
      <c r="E553" s="2">
        <f t="shared" si="10"/>
        <v>0.49019607843137253</v>
      </c>
      <c r="F553" t="s">
        <v>1088</v>
      </c>
      <c r="G553" t="s">
        <v>3726</v>
      </c>
      <c r="J553" t="s">
        <v>1501</v>
      </c>
      <c r="K553" t="s">
        <v>1502</v>
      </c>
    </row>
    <row r="554" spans="2:11" x14ac:dyDescent="0.55000000000000004">
      <c r="B554" t="s">
        <v>3538</v>
      </c>
      <c r="C554" t="s">
        <v>817</v>
      </c>
      <c r="D554">
        <v>26</v>
      </c>
      <c r="E554" s="2">
        <f t="shared" si="10"/>
        <v>0.50980392156862742</v>
      </c>
      <c r="F554" t="s">
        <v>418</v>
      </c>
      <c r="G554" t="s">
        <v>3721</v>
      </c>
      <c r="J554" t="s">
        <v>1490</v>
      </c>
      <c r="K554" t="s">
        <v>1491</v>
      </c>
    </row>
    <row r="555" spans="2:11" x14ac:dyDescent="0.55000000000000004">
      <c r="B555" t="s">
        <v>3538</v>
      </c>
      <c r="C555" t="s">
        <v>817</v>
      </c>
      <c r="D555">
        <v>27</v>
      </c>
      <c r="E555" s="2">
        <f t="shared" si="10"/>
        <v>0.52941176470588236</v>
      </c>
      <c r="F555" t="s">
        <v>296</v>
      </c>
      <c r="G555" t="s">
        <v>3725</v>
      </c>
      <c r="H555">
        <v>19</v>
      </c>
      <c r="J555" t="s">
        <v>928</v>
      </c>
      <c r="K555" t="s">
        <v>929</v>
      </c>
    </row>
    <row r="556" spans="2:11" x14ac:dyDescent="0.55000000000000004">
      <c r="B556" t="s">
        <v>3538</v>
      </c>
      <c r="C556" t="s">
        <v>817</v>
      </c>
      <c r="D556">
        <v>28</v>
      </c>
      <c r="E556" s="2">
        <f t="shared" si="10"/>
        <v>0.5490196078431373</v>
      </c>
      <c r="F556" t="s">
        <v>282</v>
      </c>
      <c r="G556" t="s">
        <v>3725</v>
      </c>
      <c r="J556" t="s">
        <v>1221</v>
      </c>
      <c r="K556" t="s">
        <v>853</v>
      </c>
    </row>
    <row r="557" spans="2:11" x14ac:dyDescent="0.55000000000000004">
      <c r="B557" t="s">
        <v>3538</v>
      </c>
      <c r="C557" t="s">
        <v>817</v>
      </c>
      <c r="D557">
        <v>29</v>
      </c>
      <c r="E557" s="2">
        <f t="shared" si="10"/>
        <v>0.56862745098039214</v>
      </c>
      <c r="F557" t="s">
        <v>305</v>
      </c>
      <c r="G557" t="s">
        <v>3723</v>
      </c>
      <c r="J557" t="s">
        <v>880</v>
      </c>
      <c r="K557" t="s">
        <v>881</v>
      </c>
    </row>
    <row r="558" spans="2:11" x14ac:dyDescent="0.55000000000000004">
      <c r="B558" s="11" t="s">
        <v>3538</v>
      </c>
      <c r="C558" s="11" t="s">
        <v>817</v>
      </c>
      <c r="D558" s="11">
        <v>30</v>
      </c>
      <c r="E558" s="12">
        <f t="shared" si="10"/>
        <v>0.58823529411764708</v>
      </c>
      <c r="F558" s="11" t="s">
        <v>504</v>
      </c>
      <c r="G558" s="11" t="s">
        <v>3721</v>
      </c>
      <c r="H558" s="11">
        <v>20</v>
      </c>
      <c r="I558" s="11" t="s">
        <v>3721</v>
      </c>
      <c r="J558" s="11" t="s">
        <v>2316</v>
      </c>
      <c r="K558" s="11" t="s">
        <v>875</v>
      </c>
    </row>
    <row r="559" spans="2:11" x14ac:dyDescent="0.55000000000000004">
      <c r="B559" s="8" t="s">
        <v>3538</v>
      </c>
      <c r="C559" s="8" t="s">
        <v>817</v>
      </c>
      <c r="D559" s="8">
        <v>31</v>
      </c>
      <c r="E559" s="9">
        <f t="shared" si="10"/>
        <v>0.60784313725490191</v>
      </c>
      <c r="F559" s="8" t="s">
        <v>310</v>
      </c>
      <c r="G559" s="8" t="s">
        <v>3726</v>
      </c>
      <c r="H559" s="8">
        <v>21</v>
      </c>
      <c r="I559" s="8"/>
      <c r="J559" s="8" t="s">
        <v>876</v>
      </c>
      <c r="K559" s="8" t="s">
        <v>877</v>
      </c>
    </row>
    <row r="560" spans="2:11" x14ac:dyDescent="0.55000000000000004">
      <c r="B560" t="s">
        <v>3538</v>
      </c>
      <c r="C560" t="s">
        <v>817</v>
      </c>
      <c r="D560">
        <v>32</v>
      </c>
      <c r="E560" s="2">
        <f t="shared" si="10"/>
        <v>0.62745098039215685</v>
      </c>
      <c r="F560" t="s">
        <v>252</v>
      </c>
      <c r="G560" t="s">
        <v>3725</v>
      </c>
      <c r="J560" t="s">
        <v>854</v>
      </c>
      <c r="K560" t="s">
        <v>3417</v>
      </c>
    </row>
    <row r="561" spans="2:11" x14ac:dyDescent="0.55000000000000004">
      <c r="B561" t="s">
        <v>3538</v>
      </c>
      <c r="C561" t="s">
        <v>817</v>
      </c>
      <c r="D561">
        <v>33</v>
      </c>
      <c r="E561" s="2">
        <f t="shared" si="10"/>
        <v>0.6470588235294118</v>
      </c>
      <c r="F561" t="s">
        <v>252</v>
      </c>
      <c r="G561" t="s">
        <v>3725</v>
      </c>
      <c r="J561" t="s">
        <v>1282</v>
      </c>
      <c r="K561" t="s">
        <v>869</v>
      </c>
    </row>
    <row r="562" spans="2:11" x14ac:dyDescent="0.55000000000000004">
      <c r="B562" t="s">
        <v>3538</v>
      </c>
      <c r="C562" t="s">
        <v>817</v>
      </c>
      <c r="D562">
        <v>34</v>
      </c>
      <c r="E562" s="2">
        <f t="shared" si="10"/>
        <v>0.66666666666666663</v>
      </c>
      <c r="F562" t="s">
        <v>315</v>
      </c>
      <c r="G562" t="s">
        <v>3725</v>
      </c>
      <c r="J562" t="s">
        <v>1286</v>
      </c>
      <c r="K562" t="s">
        <v>1287</v>
      </c>
    </row>
    <row r="563" spans="2:11" x14ac:dyDescent="0.55000000000000004">
      <c r="B563" t="s">
        <v>3538</v>
      </c>
      <c r="C563" t="s">
        <v>817</v>
      </c>
      <c r="D563">
        <v>35</v>
      </c>
      <c r="E563" s="2">
        <f t="shared" si="10"/>
        <v>0.68627450980392157</v>
      </c>
      <c r="F563" t="s">
        <v>252</v>
      </c>
      <c r="G563" t="s">
        <v>3725</v>
      </c>
      <c r="J563" t="s">
        <v>894</v>
      </c>
      <c r="K563" t="s">
        <v>2334</v>
      </c>
    </row>
    <row r="564" spans="2:11" x14ac:dyDescent="0.55000000000000004">
      <c r="B564" t="s">
        <v>3538</v>
      </c>
      <c r="C564" t="s">
        <v>817</v>
      </c>
      <c r="D564">
        <v>36</v>
      </c>
      <c r="E564" s="2">
        <f t="shared" si="10"/>
        <v>0.70588235294117652</v>
      </c>
      <c r="F564" t="s">
        <v>471</v>
      </c>
      <c r="G564" t="s">
        <v>3726</v>
      </c>
      <c r="H564">
        <v>22</v>
      </c>
      <c r="J564" t="s">
        <v>870</v>
      </c>
      <c r="K564" t="s">
        <v>871</v>
      </c>
    </row>
    <row r="565" spans="2:11" x14ac:dyDescent="0.55000000000000004">
      <c r="B565" t="s">
        <v>3538</v>
      </c>
      <c r="C565" t="s">
        <v>817</v>
      </c>
      <c r="D565">
        <v>37</v>
      </c>
      <c r="E565" s="2">
        <f t="shared" si="10"/>
        <v>0.72549019607843135</v>
      </c>
      <c r="F565" t="s">
        <v>1088</v>
      </c>
      <c r="G565" t="s">
        <v>3726</v>
      </c>
      <c r="J565" t="s">
        <v>1311</v>
      </c>
      <c r="K565" t="s">
        <v>1495</v>
      </c>
    </row>
    <row r="566" spans="2:11" x14ac:dyDescent="0.55000000000000004">
      <c r="B566" t="s">
        <v>3538</v>
      </c>
      <c r="C566" t="s">
        <v>817</v>
      </c>
      <c r="D566">
        <v>38</v>
      </c>
      <c r="E566" s="2">
        <f t="shared" si="10"/>
        <v>0.74509803921568629</v>
      </c>
      <c r="F566" t="s">
        <v>305</v>
      </c>
      <c r="G566" t="s">
        <v>3723</v>
      </c>
      <c r="J566" t="s">
        <v>1223</v>
      </c>
      <c r="K566" t="s">
        <v>1179</v>
      </c>
    </row>
    <row r="567" spans="2:11" x14ac:dyDescent="0.55000000000000004">
      <c r="B567" t="s">
        <v>3538</v>
      </c>
      <c r="C567" t="s">
        <v>817</v>
      </c>
      <c r="D567">
        <v>39</v>
      </c>
      <c r="E567" s="2">
        <f t="shared" si="10"/>
        <v>0.76470588235294112</v>
      </c>
      <c r="F567" t="s">
        <v>510</v>
      </c>
      <c r="G567" t="s">
        <v>3722</v>
      </c>
      <c r="H567">
        <v>23</v>
      </c>
      <c r="I567" t="s">
        <v>3722</v>
      </c>
      <c r="J567" t="s">
        <v>856</v>
      </c>
      <c r="K567" t="s">
        <v>3539</v>
      </c>
    </row>
    <row r="568" spans="2:11" x14ac:dyDescent="0.55000000000000004">
      <c r="B568" t="s">
        <v>3538</v>
      </c>
      <c r="C568" t="s">
        <v>817</v>
      </c>
      <c r="D568">
        <v>40</v>
      </c>
      <c r="E568" s="2">
        <f t="shared" si="10"/>
        <v>0.78431372549019607</v>
      </c>
      <c r="F568" t="s">
        <v>269</v>
      </c>
      <c r="G568" t="s">
        <v>3725</v>
      </c>
      <c r="H568">
        <v>24</v>
      </c>
      <c r="J568" t="s">
        <v>2307</v>
      </c>
      <c r="K568" t="s">
        <v>3419</v>
      </c>
    </row>
    <row r="569" spans="2:11" x14ac:dyDescent="0.55000000000000004">
      <c r="B569" t="s">
        <v>3538</v>
      </c>
      <c r="C569" t="s">
        <v>817</v>
      </c>
      <c r="D569">
        <v>41</v>
      </c>
      <c r="E569" s="2">
        <f t="shared" si="10"/>
        <v>0.80392156862745101</v>
      </c>
      <c r="F569" t="s">
        <v>264</v>
      </c>
      <c r="G569" t="s">
        <v>3725</v>
      </c>
      <c r="J569" t="s">
        <v>1224</v>
      </c>
      <c r="K569" t="s">
        <v>1225</v>
      </c>
    </row>
    <row r="570" spans="2:11" x14ac:dyDescent="0.55000000000000004">
      <c r="B570" t="s">
        <v>3538</v>
      </c>
      <c r="C570" t="s">
        <v>817</v>
      </c>
      <c r="D570">
        <v>42</v>
      </c>
      <c r="E570" s="2">
        <f t="shared" si="10"/>
        <v>0.82352941176470584</v>
      </c>
      <c r="F570" t="s">
        <v>254</v>
      </c>
      <c r="G570" t="s">
        <v>3725</v>
      </c>
      <c r="J570" t="s">
        <v>1400</v>
      </c>
      <c r="K570" t="s">
        <v>883</v>
      </c>
    </row>
    <row r="571" spans="2:11" x14ac:dyDescent="0.55000000000000004">
      <c r="B571" t="s">
        <v>3538</v>
      </c>
      <c r="C571" t="s">
        <v>817</v>
      </c>
      <c r="D571">
        <v>43</v>
      </c>
      <c r="E571" s="2">
        <f t="shared" si="10"/>
        <v>0.84313725490196079</v>
      </c>
      <c r="F571" t="s">
        <v>1084</v>
      </c>
      <c r="G571" t="s">
        <v>3725</v>
      </c>
      <c r="H571">
        <v>25</v>
      </c>
      <c r="J571" t="s">
        <v>2335</v>
      </c>
      <c r="K571" t="s">
        <v>2336</v>
      </c>
    </row>
    <row r="572" spans="2:11" x14ac:dyDescent="0.55000000000000004">
      <c r="B572" s="49" t="s">
        <v>3538</v>
      </c>
      <c r="C572" s="50" t="s">
        <v>817</v>
      </c>
      <c r="D572" s="50">
        <v>44</v>
      </c>
      <c r="E572" s="51">
        <f t="shared" si="10"/>
        <v>0.86274509803921573</v>
      </c>
      <c r="F572" s="50" t="s">
        <v>310</v>
      </c>
      <c r="G572" s="8" t="s">
        <v>3726</v>
      </c>
      <c r="H572" s="50"/>
      <c r="I572" s="50"/>
      <c r="J572" s="50" t="s">
        <v>1499</v>
      </c>
      <c r="K572" s="50" t="s">
        <v>1868</v>
      </c>
    </row>
    <row r="573" spans="2:11" x14ac:dyDescent="0.55000000000000004">
      <c r="B573" t="s">
        <v>3538</v>
      </c>
      <c r="C573" t="s">
        <v>817</v>
      </c>
      <c r="D573">
        <v>45</v>
      </c>
      <c r="E573" s="2">
        <f t="shared" si="10"/>
        <v>0.88235294117647056</v>
      </c>
      <c r="F573" t="s">
        <v>315</v>
      </c>
      <c r="G573" t="s">
        <v>3725</v>
      </c>
      <c r="J573" t="s">
        <v>3418</v>
      </c>
      <c r="K573" t="s">
        <v>1288</v>
      </c>
    </row>
    <row r="574" spans="2:11" x14ac:dyDescent="0.55000000000000004">
      <c r="B574" t="s">
        <v>3538</v>
      </c>
      <c r="C574" t="s">
        <v>817</v>
      </c>
      <c r="D574">
        <v>46</v>
      </c>
      <c r="E574" s="2">
        <f t="shared" si="10"/>
        <v>0.90196078431372551</v>
      </c>
      <c r="F574" t="s">
        <v>300</v>
      </c>
      <c r="G574" t="s">
        <v>3725</v>
      </c>
      <c r="J574" t="s">
        <v>920</v>
      </c>
      <c r="K574" t="s">
        <v>1184</v>
      </c>
    </row>
    <row r="575" spans="2:11" x14ac:dyDescent="0.55000000000000004">
      <c r="B575" t="s">
        <v>3538</v>
      </c>
      <c r="C575" t="s">
        <v>817</v>
      </c>
      <c r="D575">
        <v>47</v>
      </c>
      <c r="E575" s="2">
        <f t="shared" si="10"/>
        <v>0.92156862745098034</v>
      </c>
      <c r="F575" t="s">
        <v>330</v>
      </c>
      <c r="G575" t="s">
        <v>3725</v>
      </c>
      <c r="H575">
        <v>26</v>
      </c>
      <c r="J575" t="s">
        <v>1183</v>
      </c>
      <c r="K575" t="s">
        <v>1505</v>
      </c>
    </row>
    <row r="576" spans="2:11" x14ac:dyDescent="0.55000000000000004">
      <c r="B576" t="s">
        <v>3538</v>
      </c>
      <c r="C576" t="s">
        <v>817</v>
      </c>
      <c r="D576">
        <v>48</v>
      </c>
      <c r="E576" s="2">
        <f t="shared" si="10"/>
        <v>0.94117647058823528</v>
      </c>
      <c r="F576" t="s">
        <v>254</v>
      </c>
      <c r="G576" t="s">
        <v>3725</v>
      </c>
      <c r="J576" t="s">
        <v>3420</v>
      </c>
      <c r="K576" t="s">
        <v>722</v>
      </c>
    </row>
    <row r="577" spans="2:11" x14ac:dyDescent="0.55000000000000004">
      <c r="B577" t="s">
        <v>3538</v>
      </c>
      <c r="C577" t="s">
        <v>817</v>
      </c>
      <c r="D577">
        <v>49</v>
      </c>
      <c r="E577" s="2">
        <f t="shared" si="10"/>
        <v>0.96078431372549022</v>
      </c>
      <c r="F577" t="s">
        <v>274</v>
      </c>
      <c r="G577" t="s">
        <v>3725</v>
      </c>
      <c r="J577" t="s">
        <v>2328</v>
      </c>
      <c r="K577" t="s">
        <v>863</v>
      </c>
    </row>
    <row r="578" spans="2:11" x14ac:dyDescent="0.55000000000000004">
      <c r="B578" s="8" t="s">
        <v>3538</v>
      </c>
      <c r="C578" s="8" t="s">
        <v>817</v>
      </c>
      <c r="D578" s="8">
        <v>50</v>
      </c>
      <c r="E578" s="9">
        <f t="shared" si="10"/>
        <v>0.98039215686274506</v>
      </c>
      <c r="F578" s="8" t="s">
        <v>310</v>
      </c>
      <c r="G578" s="8" t="s">
        <v>3726</v>
      </c>
      <c r="H578" s="8"/>
      <c r="I578" s="8"/>
      <c r="J578" s="8" t="s">
        <v>1839</v>
      </c>
      <c r="K578" s="8" t="s">
        <v>1840</v>
      </c>
    </row>
    <row r="579" spans="2:11" x14ac:dyDescent="0.55000000000000004">
      <c r="B579" t="s">
        <v>3538</v>
      </c>
      <c r="C579" t="s">
        <v>817</v>
      </c>
      <c r="D579">
        <v>51</v>
      </c>
      <c r="E579" s="2">
        <f t="shared" si="10"/>
        <v>1</v>
      </c>
      <c r="F579" t="s">
        <v>315</v>
      </c>
      <c r="G579" t="s">
        <v>3725</v>
      </c>
      <c r="J579" t="s">
        <v>904</v>
      </c>
      <c r="K579" t="s">
        <v>2318</v>
      </c>
    </row>
    <row r="580" spans="2:11" x14ac:dyDescent="0.55000000000000004">
      <c r="B580" t="s">
        <v>3538</v>
      </c>
      <c r="C580" t="s">
        <v>930</v>
      </c>
      <c r="D580">
        <v>1</v>
      </c>
      <c r="E580" s="2">
        <f>D580/71</f>
        <v>1.4084507042253521E-2</v>
      </c>
      <c r="F580" t="s">
        <v>252</v>
      </c>
      <c r="G580" t="s">
        <v>3725</v>
      </c>
      <c r="H580">
        <v>1</v>
      </c>
      <c r="I580" t="s">
        <v>2121</v>
      </c>
      <c r="J580" t="s">
        <v>931</v>
      </c>
      <c r="K580" t="s">
        <v>932</v>
      </c>
    </row>
    <row r="581" spans="2:11" x14ac:dyDescent="0.55000000000000004">
      <c r="B581" t="s">
        <v>3538</v>
      </c>
      <c r="C581" t="s">
        <v>930</v>
      </c>
      <c r="D581">
        <v>2</v>
      </c>
      <c r="E581" s="2">
        <f t="shared" ref="E581:E644" si="11">D581/71</f>
        <v>2.8169014084507043E-2</v>
      </c>
      <c r="F581" t="s">
        <v>276</v>
      </c>
      <c r="G581" t="s">
        <v>3725</v>
      </c>
      <c r="H581">
        <v>2</v>
      </c>
      <c r="I581" t="s">
        <v>2121</v>
      </c>
      <c r="J581" t="s">
        <v>981</v>
      </c>
      <c r="K581" t="s">
        <v>2308</v>
      </c>
    </row>
    <row r="582" spans="2:11" x14ac:dyDescent="0.55000000000000004">
      <c r="B582" t="s">
        <v>3538</v>
      </c>
      <c r="C582" t="s">
        <v>930</v>
      </c>
      <c r="D582">
        <v>3</v>
      </c>
      <c r="E582" s="2">
        <f t="shared" si="11"/>
        <v>4.2253521126760563E-2</v>
      </c>
      <c r="F582" t="s">
        <v>254</v>
      </c>
      <c r="G582" t="s">
        <v>3725</v>
      </c>
      <c r="H582">
        <v>3</v>
      </c>
      <c r="I582" t="s">
        <v>2121</v>
      </c>
      <c r="J582" t="s">
        <v>1230</v>
      </c>
      <c r="K582" t="s">
        <v>938</v>
      </c>
    </row>
    <row r="583" spans="2:11" x14ac:dyDescent="0.55000000000000004">
      <c r="B583" t="s">
        <v>3538</v>
      </c>
      <c r="C583" t="s">
        <v>930</v>
      </c>
      <c r="D583">
        <v>4</v>
      </c>
      <c r="E583" s="2">
        <f t="shared" si="11"/>
        <v>5.6338028169014086E-2</v>
      </c>
      <c r="F583" t="s">
        <v>264</v>
      </c>
      <c r="G583" t="s">
        <v>3725</v>
      </c>
      <c r="H583">
        <v>4</v>
      </c>
      <c r="I583" t="s">
        <v>2121</v>
      </c>
      <c r="J583" t="s">
        <v>976</v>
      </c>
      <c r="K583" t="s">
        <v>1079</v>
      </c>
    </row>
    <row r="584" spans="2:11" x14ac:dyDescent="0.55000000000000004">
      <c r="B584" t="s">
        <v>3538</v>
      </c>
      <c r="C584" t="s">
        <v>930</v>
      </c>
      <c r="D584">
        <v>5</v>
      </c>
      <c r="E584" s="2">
        <f t="shared" si="11"/>
        <v>7.0422535211267609E-2</v>
      </c>
      <c r="F584" t="s">
        <v>256</v>
      </c>
      <c r="G584" t="s">
        <v>3725</v>
      </c>
      <c r="H584">
        <v>5</v>
      </c>
      <c r="I584" t="s">
        <v>2121</v>
      </c>
      <c r="J584" t="s">
        <v>935</v>
      </c>
      <c r="K584" t="s">
        <v>936</v>
      </c>
    </row>
    <row r="585" spans="2:11" x14ac:dyDescent="0.55000000000000004">
      <c r="B585" t="s">
        <v>3538</v>
      </c>
      <c r="C585" t="s">
        <v>930</v>
      </c>
      <c r="D585">
        <v>6</v>
      </c>
      <c r="E585" s="2">
        <f t="shared" si="11"/>
        <v>8.4507042253521125E-2</v>
      </c>
      <c r="F585" t="s">
        <v>348</v>
      </c>
      <c r="G585" t="s">
        <v>3725</v>
      </c>
      <c r="H585">
        <v>6</v>
      </c>
      <c r="I585" t="s">
        <v>2121</v>
      </c>
      <c r="J585" t="s">
        <v>941</v>
      </c>
      <c r="K585" t="s">
        <v>3411</v>
      </c>
    </row>
    <row r="586" spans="2:11" x14ac:dyDescent="0.55000000000000004">
      <c r="B586" t="s">
        <v>3538</v>
      </c>
      <c r="C586" t="s">
        <v>930</v>
      </c>
      <c r="D586">
        <v>7</v>
      </c>
      <c r="E586" s="2">
        <f t="shared" si="11"/>
        <v>9.8591549295774641E-2</v>
      </c>
      <c r="F586" t="s">
        <v>256</v>
      </c>
      <c r="G586" t="s">
        <v>3725</v>
      </c>
      <c r="J586" t="s">
        <v>2323</v>
      </c>
      <c r="K586" t="s">
        <v>944</v>
      </c>
    </row>
    <row r="587" spans="2:11" x14ac:dyDescent="0.55000000000000004">
      <c r="B587" t="s">
        <v>3538</v>
      </c>
      <c r="C587" t="s">
        <v>930</v>
      </c>
      <c r="D587">
        <v>8</v>
      </c>
      <c r="E587" s="2">
        <f t="shared" si="11"/>
        <v>0.11267605633802817</v>
      </c>
      <c r="F587" t="s">
        <v>418</v>
      </c>
      <c r="G587" t="s">
        <v>3721</v>
      </c>
      <c r="H587">
        <v>7</v>
      </c>
      <c r="I587" t="s">
        <v>3728</v>
      </c>
      <c r="J587" t="s">
        <v>939</v>
      </c>
      <c r="K587" t="s">
        <v>940</v>
      </c>
    </row>
    <row r="588" spans="2:11" x14ac:dyDescent="0.55000000000000004">
      <c r="B588" t="s">
        <v>3538</v>
      </c>
      <c r="C588" t="s">
        <v>930</v>
      </c>
      <c r="D588">
        <v>9</v>
      </c>
      <c r="E588" s="2">
        <f t="shared" si="11"/>
        <v>0.12676056338028169</v>
      </c>
      <c r="F588" t="s">
        <v>252</v>
      </c>
      <c r="G588" t="s">
        <v>3725</v>
      </c>
      <c r="J588" t="s">
        <v>3412</v>
      </c>
      <c r="K588" t="s">
        <v>3540</v>
      </c>
    </row>
    <row r="589" spans="2:11" x14ac:dyDescent="0.55000000000000004">
      <c r="B589" t="s">
        <v>3538</v>
      </c>
      <c r="C589" t="s">
        <v>930</v>
      </c>
      <c r="D589">
        <v>10</v>
      </c>
      <c r="E589" s="2">
        <f t="shared" si="11"/>
        <v>0.14084507042253522</v>
      </c>
      <c r="F589" t="s">
        <v>264</v>
      </c>
      <c r="G589" t="s">
        <v>3725</v>
      </c>
      <c r="J589" t="s">
        <v>995</v>
      </c>
      <c r="K589" t="s">
        <v>1205</v>
      </c>
    </row>
    <row r="590" spans="2:11" x14ac:dyDescent="0.55000000000000004">
      <c r="B590" t="s">
        <v>3538</v>
      </c>
      <c r="C590" t="s">
        <v>930</v>
      </c>
      <c r="D590">
        <v>11</v>
      </c>
      <c r="E590" s="2">
        <f t="shared" si="11"/>
        <v>0.15492957746478872</v>
      </c>
      <c r="F590" t="s">
        <v>305</v>
      </c>
      <c r="G590" t="s">
        <v>3723</v>
      </c>
      <c r="H590">
        <v>8</v>
      </c>
      <c r="I590" t="s">
        <v>2121</v>
      </c>
      <c r="J590" t="s">
        <v>967</v>
      </c>
      <c r="K590" t="s">
        <v>968</v>
      </c>
    </row>
    <row r="591" spans="2:11" x14ac:dyDescent="0.55000000000000004">
      <c r="B591" t="s">
        <v>3538</v>
      </c>
      <c r="C591" t="s">
        <v>930</v>
      </c>
      <c r="D591">
        <v>12</v>
      </c>
      <c r="E591" s="2">
        <f t="shared" si="11"/>
        <v>0.16901408450704225</v>
      </c>
      <c r="F591" t="s">
        <v>614</v>
      </c>
      <c r="G591" t="s">
        <v>3725</v>
      </c>
      <c r="H591">
        <v>9</v>
      </c>
      <c r="I591" t="s">
        <v>2121</v>
      </c>
      <c r="J591" t="s">
        <v>977</v>
      </c>
      <c r="K591" t="s">
        <v>978</v>
      </c>
    </row>
    <row r="592" spans="2:11" x14ac:dyDescent="0.55000000000000004">
      <c r="B592" t="s">
        <v>3538</v>
      </c>
      <c r="C592" t="s">
        <v>930</v>
      </c>
      <c r="D592">
        <v>13</v>
      </c>
      <c r="E592" s="2">
        <f t="shared" si="11"/>
        <v>0.18309859154929578</v>
      </c>
      <c r="F592" t="s">
        <v>300</v>
      </c>
      <c r="G592" t="s">
        <v>3725</v>
      </c>
      <c r="H592">
        <v>10</v>
      </c>
      <c r="I592" t="s">
        <v>2121</v>
      </c>
      <c r="J592" t="s">
        <v>951</v>
      </c>
      <c r="K592" t="s">
        <v>952</v>
      </c>
    </row>
    <row r="593" spans="2:11" x14ac:dyDescent="0.55000000000000004">
      <c r="B593" t="s">
        <v>3538</v>
      </c>
      <c r="C593" t="s">
        <v>930</v>
      </c>
      <c r="D593">
        <v>14</v>
      </c>
      <c r="E593" s="2">
        <f t="shared" si="11"/>
        <v>0.19718309859154928</v>
      </c>
      <c r="F593" t="s">
        <v>1236</v>
      </c>
      <c r="G593" t="s">
        <v>3722</v>
      </c>
      <c r="H593">
        <v>11</v>
      </c>
      <c r="I593" t="s">
        <v>2121</v>
      </c>
      <c r="J593" t="s">
        <v>1237</v>
      </c>
      <c r="K593" t="s">
        <v>1238</v>
      </c>
    </row>
    <row r="594" spans="2:11" x14ac:dyDescent="0.55000000000000004">
      <c r="B594" t="s">
        <v>3538</v>
      </c>
      <c r="C594" t="s">
        <v>930</v>
      </c>
      <c r="D594">
        <v>15</v>
      </c>
      <c r="E594" s="2">
        <f t="shared" si="11"/>
        <v>0.21126760563380281</v>
      </c>
      <c r="F594" t="s">
        <v>262</v>
      </c>
      <c r="G594" t="s">
        <v>3723</v>
      </c>
      <c r="H594">
        <v>12</v>
      </c>
      <c r="I594" t="s">
        <v>3723</v>
      </c>
      <c r="J594" t="s">
        <v>2320</v>
      </c>
      <c r="K594" t="s">
        <v>2321</v>
      </c>
    </row>
    <row r="595" spans="2:11" x14ac:dyDescent="0.55000000000000004">
      <c r="B595" t="s">
        <v>3538</v>
      </c>
      <c r="C595" t="s">
        <v>930</v>
      </c>
      <c r="D595">
        <v>16</v>
      </c>
      <c r="E595" s="2">
        <f t="shared" si="11"/>
        <v>0.22535211267605634</v>
      </c>
      <c r="F595" t="s">
        <v>418</v>
      </c>
      <c r="G595" t="s">
        <v>3721</v>
      </c>
      <c r="J595" t="s">
        <v>933</v>
      </c>
      <c r="K595" t="s">
        <v>934</v>
      </c>
    </row>
    <row r="596" spans="2:11" x14ac:dyDescent="0.55000000000000004">
      <c r="B596" t="s">
        <v>3538</v>
      </c>
      <c r="C596" t="s">
        <v>930</v>
      </c>
      <c r="D596">
        <v>17</v>
      </c>
      <c r="E596" s="2">
        <f t="shared" si="11"/>
        <v>0.23943661971830985</v>
      </c>
      <c r="F596" t="s">
        <v>252</v>
      </c>
      <c r="G596" t="s">
        <v>3725</v>
      </c>
      <c r="J596" t="s">
        <v>955</v>
      </c>
      <c r="K596" t="s">
        <v>956</v>
      </c>
    </row>
    <row r="597" spans="2:11" x14ac:dyDescent="0.55000000000000004">
      <c r="B597" t="s">
        <v>3538</v>
      </c>
      <c r="C597" t="s">
        <v>930</v>
      </c>
      <c r="D597">
        <v>18</v>
      </c>
      <c r="E597" s="2">
        <f t="shared" si="11"/>
        <v>0.25352112676056338</v>
      </c>
      <c r="F597" t="s">
        <v>315</v>
      </c>
      <c r="G597" t="s">
        <v>3725</v>
      </c>
      <c r="H597">
        <v>13</v>
      </c>
      <c r="I597" t="s">
        <v>3725</v>
      </c>
      <c r="J597" t="s">
        <v>945</v>
      </c>
      <c r="K597" t="s">
        <v>946</v>
      </c>
    </row>
    <row r="598" spans="2:11" x14ac:dyDescent="0.55000000000000004">
      <c r="B598" t="s">
        <v>3538</v>
      </c>
      <c r="C598" t="s">
        <v>930</v>
      </c>
      <c r="D598">
        <v>19</v>
      </c>
      <c r="E598" s="2">
        <f t="shared" si="11"/>
        <v>0.26760563380281688</v>
      </c>
      <c r="F598" t="s">
        <v>300</v>
      </c>
      <c r="G598" t="s">
        <v>3725</v>
      </c>
      <c r="J598" t="s">
        <v>1246</v>
      </c>
      <c r="K598" t="s">
        <v>1018</v>
      </c>
    </row>
    <row r="599" spans="2:11" x14ac:dyDescent="0.55000000000000004">
      <c r="B599" t="s">
        <v>3538</v>
      </c>
      <c r="C599" t="s">
        <v>930</v>
      </c>
      <c r="D599">
        <v>20</v>
      </c>
      <c r="E599" s="2">
        <f t="shared" si="11"/>
        <v>0.28169014084507044</v>
      </c>
      <c r="F599" t="s">
        <v>614</v>
      </c>
      <c r="G599" t="s">
        <v>3725</v>
      </c>
      <c r="J599" t="s">
        <v>1190</v>
      </c>
      <c r="K599" t="s">
        <v>1191</v>
      </c>
    </row>
    <row r="600" spans="2:11" x14ac:dyDescent="0.55000000000000004">
      <c r="B600" t="s">
        <v>3538</v>
      </c>
      <c r="C600" t="s">
        <v>930</v>
      </c>
      <c r="D600">
        <v>21</v>
      </c>
      <c r="E600" s="2">
        <f t="shared" si="11"/>
        <v>0.29577464788732394</v>
      </c>
      <c r="F600" t="s">
        <v>256</v>
      </c>
      <c r="G600" t="s">
        <v>3725</v>
      </c>
      <c r="J600" t="s">
        <v>1001</v>
      </c>
      <c r="K600" t="s">
        <v>1002</v>
      </c>
    </row>
    <row r="601" spans="2:11" x14ac:dyDescent="0.55000000000000004">
      <c r="B601" t="s">
        <v>3538</v>
      </c>
      <c r="C601" t="s">
        <v>930</v>
      </c>
      <c r="D601">
        <v>22</v>
      </c>
      <c r="E601" s="2">
        <f t="shared" si="11"/>
        <v>0.30985915492957744</v>
      </c>
      <c r="F601" t="s">
        <v>305</v>
      </c>
      <c r="G601" t="s">
        <v>3723</v>
      </c>
      <c r="J601" t="s">
        <v>1192</v>
      </c>
      <c r="K601" t="s">
        <v>1034</v>
      </c>
    </row>
    <row r="602" spans="2:11" x14ac:dyDescent="0.55000000000000004">
      <c r="B602" t="s">
        <v>3538</v>
      </c>
      <c r="C602" t="s">
        <v>930</v>
      </c>
      <c r="D602">
        <v>23</v>
      </c>
      <c r="E602" s="2">
        <f t="shared" si="11"/>
        <v>0.323943661971831</v>
      </c>
      <c r="F602" t="s">
        <v>378</v>
      </c>
      <c r="G602" t="s">
        <v>3725</v>
      </c>
      <c r="H602">
        <v>14</v>
      </c>
      <c r="I602" t="s">
        <v>2122</v>
      </c>
      <c r="J602" t="s">
        <v>989</v>
      </c>
      <c r="K602" t="s">
        <v>1255</v>
      </c>
    </row>
    <row r="603" spans="2:11" x14ac:dyDescent="0.55000000000000004">
      <c r="B603" t="s">
        <v>3538</v>
      </c>
      <c r="C603" t="s">
        <v>930</v>
      </c>
      <c r="D603">
        <v>24</v>
      </c>
      <c r="E603" s="2">
        <f t="shared" si="11"/>
        <v>0.3380281690140845</v>
      </c>
      <c r="F603" t="s">
        <v>274</v>
      </c>
      <c r="G603" t="s">
        <v>3725</v>
      </c>
      <c r="H603">
        <v>15</v>
      </c>
      <c r="I603" t="s">
        <v>2122</v>
      </c>
      <c r="J603" t="s">
        <v>953</v>
      </c>
      <c r="K603" t="s">
        <v>954</v>
      </c>
    </row>
    <row r="604" spans="2:11" x14ac:dyDescent="0.55000000000000004">
      <c r="B604" t="s">
        <v>3538</v>
      </c>
      <c r="C604" t="s">
        <v>930</v>
      </c>
      <c r="D604">
        <v>25</v>
      </c>
      <c r="E604" s="2">
        <f t="shared" si="11"/>
        <v>0.352112676056338</v>
      </c>
      <c r="F604" t="s">
        <v>464</v>
      </c>
      <c r="G604" t="s">
        <v>3725</v>
      </c>
      <c r="H604">
        <v>16</v>
      </c>
      <c r="I604" t="s">
        <v>2122</v>
      </c>
      <c r="J604" t="s">
        <v>1189</v>
      </c>
      <c r="K604" t="s">
        <v>958</v>
      </c>
    </row>
    <row r="605" spans="2:11" x14ac:dyDescent="0.55000000000000004">
      <c r="B605" t="s">
        <v>3538</v>
      </c>
      <c r="C605" t="s">
        <v>930</v>
      </c>
      <c r="D605">
        <v>26</v>
      </c>
      <c r="E605" s="2">
        <f t="shared" si="11"/>
        <v>0.36619718309859156</v>
      </c>
      <c r="F605" t="s">
        <v>274</v>
      </c>
      <c r="G605" t="s">
        <v>3725</v>
      </c>
      <c r="J605" t="s">
        <v>949</v>
      </c>
      <c r="K605" t="s">
        <v>2312</v>
      </c>
    </row>
    <row r="606" spans="2:11" x14ac:dyDescent="0.55000000000000004">
      <c r="B606" s="5" t="s">
        <v>3538</v>
      </c>
      <c r="C606" s="5" t="s">
        <v>930</v>
      </c>
      <c r="D606" s="5">
        <v>27</v>
      </c>
      <c r="E606" s="6">
        <f t="shared" si="11"/>
        <v>0.38028169014084506</v>
      </c>
      <c r="F606" s="5" t="s">
        <v>1088</v>
      </c>
      <c r="G606" s="5" t="s">
        <v>3726</v>
      </c>
      <c r="H606" s="5">
        <v>17</v>
      </c>
      <c r="I606" s="5" t="s">
        <v>3726</v>
      </c>
      <c r="J606" s="5" t="s">
        <v>1305</v>
      </c>
      <c r="K606" s="5" t="s">
        <v>1425</v>
      </c>
    </row>
    <row r="607" spans="2:11" x14ac:dyDescent="0.55000000000000004">
      <c r="B607" t="s">
        <v>3538</v>
      </c>
      <c r="C607" t="s">
        <v>930</v>
      </c>
      <c r="D607">
        <v>28</v>
      </c>
      <c r="E607" s="2">
        <f t="shared" si="11"/>
        <v>0.39436619718309857</v>
      </c>
      <c r="F607" t="s">
        <v>315</v>
      </c>
      <c r="G607" t="s">
        <v>3725</v>
      </c>
      <c r="J607" t="s">
        <v>959</v>
      </c>
      <c r="K607" t="s">
        <v>1232</v>
      </c>
    </row>
    <row r="608" spans="2:11" x14ac:dyDescent="0.55000000000000004">
      <c r="B608" t="s">
        <v>3538</v>
      </c>
      <c r="C608" t="s">
        <v>930</v>
      </c>
      <c r="D608">
        <v>29</v>
      </c>
      <c r="E608" s="2">
        <f t="shared" si="11"/>
        <v>0.40845070422535212</v>
      </c>
      <c r="F608" t="s">
        <v>252</v>
      </c>
      <c r="G608" t="s">
        <v>3725</v>
      </c>
      <c r="J608" t="s">
        <v>997</v>
      </c>
      <c r="K608" t="s">
        <v>1010</v>
      </c>
    </row>
    <row r="609" spans="2:11" x14ac:dyDescent="0.55000000000000004">
      <c r="B609" t="s">
        <v>3538</v>
      </c>
      <c r="C609" t="s">
        <v>930</v>
      </c>
      <c r="D609">
        <v>30</v>
      </c>
      <c r="E609" s="2">
        <f t="shared" si="11"/>
        <v>0.42253521126760563</v>
      </c>
      <c r="F609" t="s">
        <v>300</v>
      </c>
      <c r="G609" t="s">
        <v>3725</v>
      </c>
      <c r="J609" t="s">
        <v>993</v>
      </c>
      <c r="K609" t="s">
        <v>1006</v>
      </c>
    </row>
    <row r="610" spans="2:11" x14ac:dyDescent="0.55000000000000004">
      <c r="B610" t="s">
        <v>3538</v>
      </c>
      <c r="C610" t="s">
        <v>930</v>
      </c>
      <c r="D610">
        <v>31</v>
      </c>
      <c r="E610" s="2">
        <f t="shared" si="11"/>
        <v>0.43661971830985913</v>
      </c>
      <c r="F610" t="s">
        <v>464</v>
      </c>
      <c r="G610" t="s">
        <v>3725</v>
      </c>
      <c r="J610" t="s">
        <v>1249</v>
      </c>
      <c r="K610" t="s">
        <v>1000</v>
      </c>
    </row>
    <row r="611" spans="2:11" x14ac:dyDescent="0.55000000000000004">
      <c r="B611" t="s">
        <v>3538</v>
      </c>
      <c r="C611" t="s">
        <v>930</v>
      </c>
      <c r="D611">
        <v>32</v>
      </c>
      <c r="E611" s="2">
        <f t="shared" si="11"/>
        <v>0.45070422535211269</v>
      </c>
      <c r="F611" t="s">
        <v>254</v>
      </c>
      <c r="G611" t="s">
        <v>3725</v>
      </c>
      <c r="J611" t="s">
        <v>987</v>
      </c>
      <c r="K611" t="s">
        <v>988</v>
      </c>
    </row>
    <row r="612" spans="2:11" x14ac:dyDescent="0.55000000000000004">
      <c r="B612" t="s">
        <v>3538</v>
      </c>
      <c r="C612" t="s">
        <v>930</v>
      </c>
      <c r="D612">
        <v>33</v>
      </c>
      <c r="E612" s="2">
        <f t="shared" si="11"/>
        <v>0.46478873239436619</v>
      </c>
      <c r="F612" t="s">
        <v>256</v>
      </c>
      <c r="G612" t="s">
        <v>3725</v>
      </c>
      <c r="J612" t="s">
        <v>2313</v>
      </c>
      <c r="K612" t="s">
        <v>1008</v>
      </c>
    </row>
    <row r="613" spans="2:11" x14ac:dyDescent="0.55000000000000004">
      <c r="B613" t="s">
        <v>3538</v>
      </c>
      <c r="C613" t="s">
        <v>930</v>
      </c>
      <c r="D613">
        <v>34</v>
      </c>
      <c r="E613" s="2">
        <f t="shared" si="11"/>
        <v>0.47887323943661969</v>
      </c>
      <c r="F613" t="s">
        <v>252</v>
      </c>
      <c r="G613" t="s">
        <v>3725</v>
      </c>
      <c r="J613" t="s">
        <v>1250</v>
      </c>
      <c r="K613" t="s">
        <v>1251</v>
      </c>
    </row>
    <row r="614" spans="2:11" x14ac:dyDescent="0.55000000000000004">
      <c r="B614" t="s">
        <v>3538</v>
      </c>
      <c r="C614" t="s">
        <v>930</v>
      </c>
      <c r="D614">
        <v>35</v>
      </c>
      <c r="E614" s="2">
        <f t="shared" si="11"/>
        <v>0.49295774647887325</v>
      </c>
      <c r="F614" t="s">
        <v>296</v>
      </c>
      <c r="G614" t="s">
        <v>3725</v>
      </c>
      <c r="H614">
        <v>18</v>
      </c>
      <c r="J614" t="s">
        <v>1432</v>
      </c>
      <c r="K614" t="s">
        <v>1030</v>
      </c>
    </row>
    <row r="615" spans="2:11" x14ac:dyDescent="0.55000000000000004">
      <c r="B615" t="s">
        <v>3538</v>
      </c>
      <c r="C615" t="s">
        <v>930</v>
      </c>
      <c r="D615">
        <v>36</v>
      </c>
      <c r="E615" s="2">
        <f t="shared" si="11"/>
        <v>0.50704225352112675</v>
      </c>
      <c r="F615" t="s">
        <v>280</v>
      </c>
      <c r="G615" t="s">
        <v>3726</v>
      </c>
      <c r="H615">
        <v>19</v>
      </c>
      <c r="J615" t="s">
        <v>991</v>
      </c>
      <c r="K615" t="s">
        <v>2310</v>
      </c>
    </row>
    <row r="616" spans="2:11" x14ac:dyDescent="0.55000000000000004">
      <c r="B616" t="s">
        <v>3538</v>
      </c>
      <c r="C616" t="s">
        <v>930</v>
      </c>
      <c r="D616">
        <v>37</v>
      </c>
      <c r="E616" s="2">
        <f t="shared" si="11"/>
        <v>0.52112676056338025</v>
      </c>
      <c r="F616" t="s">
        <v>264</v>
      </c>
      <c r="G616" t="s">
        <v>3725</v>
      </c>
      <c r="J616" t="s">
        <v>1070</v>
      </c>
      <c r="K616" t="s">
        <v>1071</v>
      </c>
    </row>
    <row r="617" spans="2:11" x14ac:dyDescent="0.55000000000000004">
      <c r="B617" t="s">
        <v>3538</v>
      </c>
      <c r="C617" t="s">
        <v>930</v>
      </c>
      <c r="D617">
        <v>38</v>
      </c>
      <c r="E617" s="2">
        <f t="shared" si="11"/>
        <v>0.53521126760563376</v>
      </c>
      <c r="F617" t="s">
        <v>296</v>
      </c>
      <c r="G617" t="s">
        <v>3725</v>
      </c>
      <c r="J617" t="s">
        <v>1470</v>
      </c>
      <c r="K617" t="s">
        <v>1471</v>
      </c>
    </row>
    <row r="618" spans="2:11" x14ac:dyDescent="0.55000000000000004">
      <c r="B618" s="11" t="s">
        <v>3538</v>
      </c>
      <c r="C618" s="11" t="s">
        <v>930</v>
      </c>
      <c r="D618" s="11">
        <v>39</v>
      </c>
      <c r="E618" s="12">
        <f t="shared" si="11"/>
        <v>0.54929577464788737</v>
      </c>
      <c r="F618" s="11" t="s">
        <v>504</v>
      </c>
      <c r="G618" s="11" t="s">
        <v>3721</v>
      </c>
      <c r="H618" s="11">
        <v>20</v>
      </c>
      <c r="I618" s="11" t="s">
        <v>3721</v>
      </c>
      <c r="J618" s="11" t="s">
        <v>1021</v>
      </c>
      <c r="K618" s="11" t="s">
        <v>1447</v>
      </c>
    </row>
    <row r="619" spans="2:11" x14ac:dyDescent="0.55000000000000004">
      <c r="B619" t="s">
        <v>3538</v>
      </c>
      <c r="C619" t="s">
        <v>930</v>
      </c>
      <c r="D619">
        <v>40</v>
      </c>
      <c r="E619" s="2">
        <f t="shared" si="11"/>
        <v>0.56338028169014087</v>
      </c>
      <c r="F619" t="s">
        <v>262</v>
      </c>
      <c r="G619" t="s">
        <v>3723</v>
      </c>
      <c r="J619" t="s">
        <v>1242</v>
      </c>
      <c r="K619" t="s">
        <v>1243</v>
      </c>
    </row>
    <row r="620" spans="2:11" x14ac:dyDescent="0.55000000000000004">
      <c r="B620" t="s">
        <v>3538</v>
      </c>
      <c r="C620" t="s">
        <v>930</v>
      </c>
      <c r="D620">
        <v>41</v>
      </c>
      <c r="E620" s="2">
        <f t="shared" si="11"/>
        <v>0.57746478873239437</v>
      </c>
      <c r="F620" t="s">
        <v>545</v>
      </c>
      <c r="G620" t="s">
        <v>3726</v>
      </c>
      <c r="H620">
        <v>21</v>
      </c>
      <c r="J620" t="s">
        <v>1455</v>
      </c>
      <c r="K620" t="s">
        <v>1456</v>
      </c>
    </row>
    <row r="621" spans="2:11" x14ac:dyDescent="0.55000000000000004">
      <c r="B621" t="s">
        <v>3538</v>
      </c>
      <c r="C621" t="s">
        <v>930</v>
      </c>
      <c r="D621">
        <v>42</v>
      </c>
      <c r="E621" s="2">
        <f t="shared" si="11"/>
        <v>0.59154929577464788</v>
      </c>
      <c r="F621" t="s">
        <v>252</v>
      </c>
      <c r="G621" t="s">
        <v>3725</v>
      </c>
      <c r="J621" t="s">
        <v>1254</v>
      </c>
      <c r="K621" t="s">
        <v>2326</v>
      </c>
    </row>
    <row r="622" spans="2:11" x14ac:dyDescent="0.55000000000000004">
      <c r="B622" t="s">
        <v>3538</v>
      </c>
      <c r="C622" t="s">
        <v>930</v>
      </c>
      <c r="D622">
        <v>43</v>
      </c>
      <c r="E622" s="2">
        <f t="shared" si="11"/>
        <v>0.60563380281690138</v>
      </c>
      <c r="F622" t="s">
        <v>254</v>
      </c>
      <c r="G622" t="s">
        <v>3725</v>
      </c>
      <c r="J622" t="s">
        <v>1040</v>
      </c>
      <c r="K622" t="s">
        <v>1233</v>
      </c>
    </row>
    <row r="623" spans="2:11" x14ac:dyDescent="0.55000000000000004">
      <c r="B623" t="s">
        <v>3538</v>
      </c>
      <c r="C623" t="s">
        <v>930</v>
      </c>
      <c r="D623">
        <v>44</v>
      </c>
      <c r="E623" s="2">
        <f t="shared" si="11"/>
        <v>0.61971830985915488</v>
      </c>
      <c r="F623" t="s">
        <v>254</v>
      </c>
      <c r="G623" t="s">
        <v>3725</v>
      </c>
      <c r="J623" t="s">
        <v>1244</v>
      </c>
      <c r="K623" t="s">
        <v>2327</v>
      </c>
    </row>
    <row r="624" spans="2:11" x14ac:dyDescent="0.55000000000000004">
      <c r="B624" t="s">
        <v>3538</v>
      </c>
      <c r="C624" t="s">
        <v>930</v>
      </c>
      <c r="D624">
        <v>45</v>
      </c>
      <c r="E624" s="2">
        <f t="shared" si="11"/>
        <v>0.63380281690140849</v>
      </c>
      <c r="F624" t="s">
        <v>1088</v>
      </c>
      <c r="G624" t="s">
        <v>3726</v>
      </c>
      <c r="J624" t="s">
        <v>1445</v>
      </c>
      <c r="K624" t="s">
        <v>1869</v>
      </c>
    </row>
    <row r="625" spans="2:11" x14ac:dyDescent="0.55000000000000004">
      <c r="B625" t="s">
        <v>3538</v>
      </c>
      <c r="C625" t="s">
        <v>930</v>
      </c>
      <c r="D625">
        <v>46</v>
      </c>
      <c r="E625" s="2">
        <f t="shared" si="11"/>
        <v>0.647887323943662</v>
      </c>
      <c r="F625" t="s">
        <v>348</v>
      </c>
      <c r="G625" t="s">
        <v>3725</v>
      </c>
      <c r="J625" t="s">
        <v>1011</v>
      </c>
      <c r="K625" t="s">
        <v>1012</v>
      </c>
    </row>
    <row r="626" spans="2:11" x14ac:dyDescent="0.55000000000000004">
      <c r="B626" t="s">
        <v>3538</v>
      </c>
      <c r="C626" t="s">
        <v>930</v>
      </c>
      <c r="D626">
        <v>47</v>
      </c>
      <c r="E626" s="2">
        <f t="shared" si="11"/>
        <v>0.6619718309859155</v>
      </c>
      <c r="F626" t="s">
        <v>315</v>
      </c>
      <c r="G626" t="s">
        <v>3725</v>
      </c>
      <c r="J626" t="s">
        <v>1201</v>
      </c>
      <c r="K626" t="s">
        <v>1480</v>
      </c>
    </row>
    <row r="627" spans="2:11" x14ac:dyDescent="0.55000000000000004">
      <c r="B627" s="8" t="s">
        <v>3538</v>
      </c>
      <c r="C627" s="8" t="s">
        <v>930</v>
      </c>
      <c r="D627" s="8">
        <v>48</v>
      </c>
      <c r="E627" s="9">
        <f t="shared" si="11"/>
        <v>0.676056338028169</v>
      </c>
      <c r="F627" s="8" t="s">
        <v>310</v>
      </c>
      <c r="G627" s="8" t="s">
        <v>3726</v>
      </c>
      <c r="H627" s="8">
        <v>22</v>
      </c>
      <c r="I627" s="8"/>
      <c r="J627" s="8" t="s">
        <v>1038</v>
      </c>
      <c r="K627" s="8" t="s">
        <v>1039</v>
      </c>
    </row>
    <row r="628" spans="2:11" x14ac:dyDescent="0.55000000000000004">
      <c r="B628" t="s">
        <v>3538</v>
      </c>
      <c r="C628" t="s">
        <v>930</v>
      </c>
      <c r="D628">
        <v>49</v>
      </c>
      <c r="E628" s="2">
        <f t="shared" si="11"/>
        <v>0.6901408450704225</v>
      </c>
      <c r="F628" t="s">
        <v>300</v>
      </c>
      <c r="G628" t="s">
        <v>3725</v>
      </c>
      <c r="J628" t="s">
        <v>1064</v>
      </c>
      <c r="K628" t="s">
        <v>1065</v>
      </c>
    </row>
    <row r="629" spans="2:11" x14ac:dyDescent="0.55000000000000004">
      <c r="B629" t="s">
        <v>3538</v>
      </c>
      <c r="C629" t="s">
        <v>930</v>
      </c>
      <c r="D629">
        <v>50</v>
      </c>
      <c r="E629" s="2">
        <f t="shared" si="11"/>
        <v>0.70422535211267601</v>
      </c>
      <c r="F629" t="s">
        <v>504</v>
      </c>
      <c r="G629" t="s">
        <v>3721</v>
      </c>
      <c r="J629" t="s">
        <v>1027</v>
      </c>
      <c r="K629" t="s">
        <v>1870</v>
      </c>
    </row>
    <row r="630" spans="2:11" x14ac:dyDescent="0.55000000000000004">
      <c r="B630" t="s">
        <v>3538</v>
      </c>
      <c r="C630" t="s">
        <v>930</v>
      </c>
      <c r="D630">
        <v>51</v>
      </c>
      <c r="E630" s="2">
        <f t="shared" si="11"/>
        <v>0.71830985915492962</v>
      </c>
      <c r="F630" t="s">
        <v>300</v>
      </c>
      <c r="G630" t="s">
        <v>3725</v>
      </c>
      <c r="J630" t="s">
        <v>1198</v>
      </c>
      <c r="K630" t="s">
        <v>1206</v>
      </c>
    </row>
    <row r="631" spans="2:11" x14ac:dyDescent="0.55000000000000004">
      <c r="B631" t="s">
        <v>3538</v>
      </c>
      <c r="C631" t="s">
        <v>930</v>
      </c>
      <c r="D631">
        <v>52</v>
      </c>
      <c r="E631" s="2">
        <f t="shared" si="11"/>
        <v>0.73239436619718312</v>
      </c>
      <c r="F631" t="s">
        <v>291</v>
      </c>
      <c r="G631" t="s">
        <v>3722</v>
      </c>
      <c r="H631">
        <v>23</v>
      </c>
      <c r="I631" t="s">
        <v>3722</v>
      </c>
      <c r="J631" t="s">
        <v>3413</v>
      </c>
      <c r="K631" t="s">
        <v>1817</v>
      </c>
    </row>
    <row r="632" spans="2:11" x14ac:dyDescent="0.55000000000000004">
      <c r="B632" t="s">
        <v>3538</v>
      </c>
      <c r="C632" t="s">
        <v>930</v>
      </c>
      <c r="D632">
        <v>53</v>
      </c>
      <c r="E632" s="2">
        <f t="shared" si="11"/>
        <v>0.74647887323943662</v>
      </c>
      <c r="F632" t="s">
        <v>256</v>
      </c>
      <c r="G632" t="s">
        <v>3725</v>
      </c>
      <c r="J632" t="s">
        <v>985</v>
      </c>
      <c r="K632" t="s">
        <v>1871</v>
      </c>
    </row>
    <row r="633" spans="2:11" x14ac:dyDescent="0.55000000000000004">
      <c r="B633" t="s">
        <v>3538</v>
      </c>
      <c r="C633" t="s">
        <v>930</v>
      </c>
      <c r="D633">
        <v>54</v>
      </c>
      <c r="E633" s="2">
        <f t="shared" si="11"/>
        <v>0.76056338028169013</v>
      </c>
      <c r="F633" t="s">
        <v>1088</v>
      </c>
      <c r="G633" t="s">
        <v>3726</v>
      </c>
      <c r="J633" t="s">
        <v>1453</v>
      </c>
      <c r="K633" t="s">
        <v>1454</v>
      </c>
    </row>
    <row r="634" spans="2:11" x14ac:dyDescent="0.55000000000000004">
      <c r="B634" t="s">
        <v>3538</v>
      </c>
      <c r="C634" t="s">
        <v>930</v>
      </c>
      <c r="D634">
        <v>55</v>
      </c>
      <c r="E634" s="2">
        <f t="shared" si="11"/>
        <v>0.77464788732394363</v>
      </c>
      <c r="F634" t="s">
        <v>504</v>
      </c>
      <c r="G634" t="s">
        <v>3721</v>
      </c>
      <c r="J634" t="s">
        <v>1054</v>
      </c>
      <c r="K634" t="s">
        <v>1055</v>
      </c>
    </row>
    <row r="635" spans="2:11" x14ac:dyDescent="0.55000000000000004">
      <c r="B635" t="s">
        <v>3538</v>
      </c>
      <c r="C635" t="s">
        <v>930</v>
      </c>
      <c r="D635">
        <v>56</v>
      </c>
      <c r="E635" s="2">
        <f t="shared" si="11"/>
        <v>0.78873239436619713</v>
      </c>
      <c r="F635" t="s">
        <v>284</v>
      </c>
      <c r="G635" t="s">
        <v>3721</v>
      </c>
      <c r="H635">
        <v>24</v>
      </c>
      <c r="J635" t="s">
        <v>1048</v>
      </c>
      <c r="K635" t="s">
        <v>1049</v>
      </c>
    </row>
    <row r="636" spans="2:11" x14ac:dyDescent="0.55000000000000004">
      <c r="B636" t="s">
        <v>3538</v>
      </c>
      <c r="C636" t="s">
        <v>930</v>
      </c>
      <c r="D636">
        <v>57</v>
      </c>
      <c r="E636" s="2">
        <f t="shared" si="11"/>
        <v>0.80281690140845074</v>
      </c>
      <c r="F636" t="s">
        <v>258</v>
      </c>
      <c r="G636" t="s">
        <v>3725</v>
      </c>
      <c r="H636">
        <v>25</v>
      </c>
      <c r="J636" t="s">
        <v>1823</v>
      </c>
      <c r="K636" t="s">
        <v>1824</v>
      </c>
    </row>
    <row r="637" spans="2:11" x14ac:dyDescent="0.55000000000000004">
      <c r="B637" t="s">
        <v>3538</v>
      </c>
      <c r="C637" t="s">
        <v>930</v>
      </c>
      <c r="D637">
        <v>58</v>
      </c>
      <c r="E637" s="2">
        <f t="shared" si="11"/>
        <v>0.81690140845070425</v>
      </c>
      <c r="F637" t="s">
        <v>264</v>
      </c>
      <c r="G637" t="s">
        <v>3725</v>
      </c>
      <c r="J637" t="s">
        <v>1273</v>
      </c>
      <c r="K637" t="s">
        <v>1274</v>
      </c>
    </row>
    <row r="638" spans="2:11" x14ac:dyDescent="0.55000000000000004">
      <c r="B638" s="8" t="s">
        <v>3538</v>
      </c>
      <c r="C638" s="8" t="s">
        <v>930</v>
      </c>
      <c r="D638" s="8">
        <v>59</v>
      </c>
      <c r="E638" s="9">
        <f t="shared" si="11"/>
        <v>0.83098591549295775</v>
      </c>
      <c r="F638" s="8" t="s">
        <v>310</v>
      </c>
      <c r="G638" s="8" t="s">
        <v>3726</v>
      </c>
      <c r="H638" s="8"/>
      <c r="I638" s="8"/>
      <c r="J638" s="8" t="s">
        <v>1463</v>
      </c>
      <c r="K638" s="8" t="s">
        <v>3541</v>
      </c>
    </row>
    <row r="639" spans="2:11" x14ac:dyDescent="0.55000000000000004">
      <c r="B639" t="s">
        <v>3538</v>
      </c>
      <c r="C639" t="s">
        <v>930</v>
      </c>
      <c r="D639">
        <v>60</v>
      </c>
      <c r="E639" s="2">
        <f t="shared" si="11"/>
        <v>0.84507042253521125</v>
      </c>
      <c r="F639" t="s">
        <v>300</v>
      </c>
      <c r="G639" t="s">
        <v>3725</v>
      </c>
      <c r="J639" t="s">
        <v>1452</v>
      </c>
      <c r="K639" t="s">
        <v>1199</v>
      </c>
    </row>
    <row r="640" spans="2:11" x14ac:dyDescent="0.55000000000000004">
      <c r="B640" t="s">
        <v>3538</v>
      </c>
      <c r="C640" t="s">
        <v>930</v>
      </c>
      <c r="D640">
        <v>61</v>
      </c>
      <c r="E640" s="2">
        <f t="shared" si="11"/>
        <v>0.85915492957746475</v>
      </c>
      <c r="F640" t="s">
        <v>315</v>
      </c>
      <c r="G640" t="s">
        <v>3725</v>
      </c>
      <c r="J640" t="s">
        <v>1462</v>
      </c>
      <c r="K640" t="s">
        <v>1045</v>
      </c>
    </row>
    <row r="641" spans="2:11" x14ac:dyDescent="0.55000000000000004">
      <c r="B641" t="s">
        <v>3538</v>
      </c>
      <c r="C641" t="s">
        <v>930</v>
      </c>
      <c r="D641">
        <v>62</v>
      </c>
      <c r="E641" s="2">
        <f t="shared" si="11"/>
        <v>0.87323943661971826</v>
      </c>
      <c r="F641" t="s">
        <v>254</v>
      </c>
      <c r="G641" t="s">
        <v>3725</v>
      </c>
      <c r="J641" t="s">
        <v>1042</v>
      </c>
      <c r="K641" t="s">
        <v>1043</v>
      </c>
    </row>
    <row r="642" spans="2:11" x14ac:dyDescent="0.55000000000000004">
      <c r="B642" t="s">
        <v>3538</v>
      </c>
      <c r="C642" t="s">
        <v>930</v>
      </c>
      <c r="D642">
        <v>63</v>
      </c>
      <c r="E642" s="2">
        <f t="shared" si="11"/>
        <v>0.88732394366197187</v>
      </c>
      <c r="F642" t="s">
        <v>264</v>
      </c>
      <c r="G642" t="s">
        <v>3725</v>
      </c>
      <c r="J642" t="s">
        <v>1825</v>
      </c>
      <c r="K642" t="s">
        <v>1826</v>
      </c>
    </row>
    <row r="643" spans="2:11" x14ac:dyDescent="0.55000000000000004">
      <c r="B643" t="s">
        <v>3538</v>
      </c>
      <c r="C643" t="s">
        <v>930</v>
      </c>
      <c r="D643">
        <v>64</v>
      </c>
      <c r="E643" s="2">
        <f t="shared" si="11"/>
        <v>0.90140845070422537</v>
      </c>
      <c r="F643" t="s">
        <v>274</v>
      </c>
      <c r="G643" t="s">
        <v>3725</v>
      </c>
      <c r="J643" t="s">
        <v>1815</v>
      </c>
      <c r="K643" t="s">
        <v>1816</v>
      </c>
    </row>
    <row r="644" spans="2:11" x14ac:dyDescent="0.55000000000000004">
      <c r="B644" t="s">
        <v>3538</v>
      </c>
      <c r="C644" t="s">
        <v>930</v>
      </c>
      <c r="D644">
        <v>65</v>
      </c>
      <c r="E644" s="2">
        <f t="shared" si="11"/>
        <v>0.91549295774647887</v>
      </c>
      <c r="F644" t="s">
        <v>300</v>
      </c>
      <c r="G644" t="s">
        <v>3725</v>
      </c>
      <c r="J644" t="s">
        <v>2311</v>
      </c>
      <c r="K644" t="s">
        <v>1195</v>
      </c>
    </row>
    <row r="645" spans="2:11" x14ac:dyDescent="0.55000000000000004">
      <c r="B645" t="s">
        <v>3538</v>
      </c>
      <c r="C645" t="s">
        <v>930</v>
      </c>
      <c r="D645">
        <v>66</v>
      </c>
      <c r="E645" s="2">
        <f t="shared" ref="E645:E650" si="12">D645/71</f>
        <v>0.92957746478873238</v>
      </c>
      <c r="F645" t="s">
        <v>315</v>
      </c>
      <c r="G645" t="s">
        <v>3725</v>
      </c>
      <c r="J645" t="s">
        <v>1279</v>
      </c>
      <c r="K645" t="s">
        <v>3415</v>
      </c>
    </row>
    <row r="646" spans="2:11" x14ac:dyDescent="0.55000000000000004">
      <c r="B646" t="s">
        <v>3538</v>
      </c>
      <c r="C646" t="s">
        <v>930</v>
      </c>
      <c r="D646">
        <v>67</v>
      </c>
      <c r="E646" s="2">
        <f t="shared" si="12"/>
        <v>0.94366197183098588</v>
      </c>
      <c r="F646" t="s">
        <v>326</v>
      </c>
      <c r="G646" t="s">
        <v>3725</v>
      </c>
      <c r="H646">
        <v>26</v>
      </c>
      <c r="J646" t="s">
        <v>1068</v>
      </c>
      <c r="K646" t="s">
        <v>1069</v>
      </c>
    </row>
    <row r="647" spans="2:11" x14ac:dyDescent="0.55000000000000004">
      <c r="B647" t="s">
        <v>3538</v>
      </c>
      <c r="C647" t="s">
        <v>930</v>
      </c>
      <c r="D647">
        <v>68</v>
      </c>
      <c r="E647" s="2">
        <f t="shared" si="12"/>
        <v>0.95774647887323938</v>
      </c>
      <c r="F647" t="s">
        <v>256</v>
      </c>
      <c r="G647" t="s">
        <v>3725</v>
      </c>
      <c r="J647" t="s">
        <v>3416</v>
      </c>
      <c r="K647" t="s">
        <v>1197</v>
      </c>
    </row>
    <row r="648" spans="2:11" x14ac:dyDescent="0.55000000000000004">
      <c r="B648" t="s">
        <v>3538</v>
      </c>
      <c r="C648" t="s">
        <v>930</v>
      </c>
      <c r="D648">
        <v>69</v>
      </c>
      <c r="E648" s="2">
        <f t="shared" si="12"/>
        <v>0.971830985915493</v>
      </c>
      <c r="F648" t="s">
        <v>315</v>
      </c>
      <c r="G648" t="s">
        <v>3725</v>
      </c>
      <c r="J648" t="s">
        <v>3414</v>
      </c>
      <c r="K648" t="s">
        <v>3542</v>
      </c>
    </row>
    <row r="649" spans="2:11" x14ac:dyDescent="0.55000000000000004">
      <c r="B649" t="s">
        <v>3538</v>
      </c>
      <c r="C649" t="s">
        <v>930</v>
      </c>
      <c r="D649">
        <v>70</v>
      </c>
      <c r="E649" s="2">
        <f t="shared" si="12"/>
        <v>0.9859154929577465</v>
      </c>
      <c r="F649" t="s">
        <v>537</v>
      </c>
      <c r="G649" t="s">
        <v>3721</v>
      </c>
      <c r="H649">
        <v>27</v>
      </c>
      <c r="J649" t="s">
        <v>3543</v>
      </c>
      <c r="K649" t="s">
        <v>3544</v>
      </c>
    </row>
    <row r="650" spans="2:11" x14ac:dyDescent="0.55000000000000004">
      <c r="B650" t="s">
        <v>3538</v>
      </c>
      <c r="C650" t="s">
        <v>930</v>
      </c>
      <c r="D650">
        <v>71</v>
      </c>
      <c r="E650" s="2">
        <f t="shared" si="12"/>
        <v>1</v>
      </c>
      <c r="F650" t="s">
        <v>300</v>
      </c>
      <c r="G650" t="s">
        <v>3725</v>
      </c>
      <c r="J650" t="s">
        <v>1060</v>
      </c>
      <c r="K650" t="s">
        <v>1479</v>
      </c>
    </row>
    <row r="651" spans="2:11" x14ac:dyDescent="0.55000000000000004">
      <c r="B651" t="s">
        <v>3560</v>
      </c>
      <c r="C651" t="s">
        <v>3562</v>
      </c>
      <c r="D651">
        <v>1</v>
      </c>
      <c r="E651" s="2">
        <f>D651/44</f>
        <v>2.2727272727272728E-2</v>
      </c>
      <c r="F651" t="s">
        <v>3563</v>
      </c>
      <c r="G651" t="s">
        <v>3725</v>
      </c>
      <c r="H651">
        <v>1</v>
      </c>
      <c r="I651" t="s">
        <v>3653</v>
      </c>
      <c r="J651" s="61" t="s">
        <v>741</v>
      </c>
      <c r="K651" s="61" t="s">
        <v>742</v>
      </c>
    </row>
    <row r="652" spans="2:11" x14ac:dyDescent="0.55000000000000004">
      <c r="B652" t="s">
        <v>3559</v>
      </c>
      <c r="C652" t="s">
        <v>3561</v>
      </c>
      <c r="D652">
        <v>2</v>
      </c>
      <c r="E652" s="2">
        <f t="shared" ref="E652:E694" si="13">D652/44</f>
        <v>4.5454545454545456E-2</v>
      </c>
      <c r="F652" t="s">
        <v>3564</v>
      </c>
      <c r="G652" t="s">
        <v>3725</v>
      </c>
      <c r="H652">
        <v>2</v>
      </c>
      <c r="I652" t="s">
        <v>3653</v>
      </c>
      <c r="J652" s="61" t="s">
        <v>745</v>
      </c>
      <c r="K652" s="61" t="s">
        <v>746</v>
      </c>
    </row>
    <row r="653" spans="2:11" x14ac:dyDescent="0.55000000000000004">
      <c r="B653" t="s">
        <v>3559</v>
      </c>
      <c r="C653" t="s">
        <v>3561</v>
      </c>
      <c r="D653">
        <v>3</v>
      </c>
      <c r="E653" s="2">
        <f t="shared" si="13"/>
        <v>6.8181818181818177E-2</v>
      </c>
      <c r="F653" t="s">
        <v>3563</v>
      </c>
      <c r="G653" t="s">
        <v>3725</v>
      </c>
      <c r="J653" s="61" t="s">
        <v>747</v>
      </c>
      <c r="K653" s="61" t="s">
        <v>748</v>
      </c>
    </row>
    <row r="654" spans="2:11" x14ac:dyDescent="0.55000000000000004">
      <c r="B654" t="s">
        <v>3559</v>
      </c>
      <c r="C654" t="s">
        <v>3561</v>
      </c>
      <c r="D654">
        <v>4</v>
      </c>
      <c r="E654" s="2">
        <f t="shared" si="13"/>
        <v>9.0909090909090912E-2</v>
      </c>
      <c r="F654" t="s">
        <v>3565</v>
      </c>
      <c r="G654" t="s">
        <v>3722</v>
      </c>
      <c r="H654">
        <v>3</v>
      </c>
      <c r="I654" t="s">
        <v>3653</v>
      </c>
      <c r="J654" s="61" t="s">
        <v>761</v>
      </c>
      <c r="K654" s="62" t="s">
        <v>762</v>
      </c>
    </row>
    <row r="655" spans="2:11" x14ac:dyDescent="0.55000000000000004">
      <c r="B655" t="s">
        <v>3559</v>
      </c>
      <c r="C655" t="s">
        <v>3561</v>
      </c>
      <c r="D655">
        <v>5</v>
      </c>
      <c r="E655" s="2">
        <f t="shared" si="13"/>
        <v>0.11363636363636363</v>
      </c>
      <c r="F655" t="s">
        <v>3566</v>
      </c>
      <c r="G655" t="s">
        <v>3725</v>
      </c>
      <c r="H655">
        <v>4</v>
      </c>
      <c r="I655" t="s">
        <v>3653</v>
      </c>
      <c r="J655" s="61" t="s">
        <v>757</v>
      </c>
      <c r="K655" s="61" t="s">
        <v>758</v>
      </c>
    </row>
    <row r="656" spans="2:11" x14ac:dyDescent="0.55000000000000004">
      <c r="B656" t="s">
        <v>3559</v>
      </c>
      <c r="C656" t="s">
        <v>3561</v>
      </c>
      <c r="D656">
        <v>6</v>
      </c>
      <c r="E656" s="2">
        <f t="shared" si="13"/>
        <v>0.13636363636363635</v>
      </c>
      <c r="F656" t="s">
        <v>3566</v>
      </c>
      <c r="G656" t="s">
        <v>3725</v>
      </c>
      <c r="J656" s="61" t="s">
        <v>1260</v>
      </c>
      <c r="K656" s="61" t="s">
        <v>766</v>
      </c>
    </row>
    <row r="657" spans="2:11" x14ac:dyDescent="0.55000000000000004">
      <c r="B657" t="s">
        <v>3559</v>
      </c>
      <c r="C657" t="s">
        <v>3561</v>
      </c>
      <c r="D657">
        <v>7</v>
      </c>
      <c r="E657" s="2">
        <f t="shared" si="13"/>
        <v>0.15909090909090909</v>
      </c>
      <c r="F657" t="s">
        <v>3567</v>
      </c>
      <c r="G657" t="s">
        <v>3725</v>
      </c>
      <c r="H657">
        <v>5</v>
      </c>
      <c r="I657" t="s">
        <v>3653</v>
      </c>
      <c r="J657" s="61" t="s">
        <v>3583</v>
      </c>
      <c r="K657" s="61" t="s">
        <v>3584</v>
      </c>
    </row>
    <row r="658" spans="2:11" x14ac:dyDescent="0.55000000000000004">
      <c r="B658" t="s">
        <v>3559</v>
      </c>
      <c r="C658" t="s">
        <v>3561</v>
      </c>
      <c r="D658">
        <v>8</v>
      </c>
      <c r="E658" s="2">
        <f t="shared" si="13"/>
        <v>0.18181818181818182</v>
      </c>
      <c r="F658" t="s">
        <v>3568</v>
      </c>
      <c r="G658" t="s">
        <v>3725</v>
      </c>
      <c r="H658">
        <v>6</v>
      </c>
      <c r="I658" t="s">
        <v>3653</v>
      </c>
      <c r="J658" s="61" t="s">
        <v>2329</v>
      </c>
      <c r="K658" s="61" t="s">
        <v>3585</v>
      </c>
    </row>
    <row r="659" spans="2:11" x14ac:dyDescent="0.55000000000000004">
      <c r="B659" t="s">
        <v>3559</v>
      </c>
      <c r="C659" t="s">
        <v>3561</v>
      </c>
      <c r="D659">
        <v>9</v>
      </c>
      <c r="E659" s="2">
        <f t="shared" si="13"/>
        <v>0.20454545454545456</v>
      </c>
      <c r="F659" t="s">
        <v>3569</v>
      </c>
      <c r="G659" t="s">
        <v>3725</v>
      </c>
      <c r="H659">
        <v>7</v>
      </c>
      <c r="I659" t="s">
        <v>3653</v>
      </c>
      <c r="J659" s="61" t="s">
        <v>755</v>
      </c>
      <c r="K659" s="61" t="s">
        <v>3586</v>
      </c>
    </row>
    <row r="660" spans="2:11" x14ac:dyDescent="0.55000000000000004">
      <c r="B660" t="s">
        <v>3559</v>
      </c>
      <c r="C660" t="s">
        <v>3561</v>
      </c>
      <c r="D660">
        <v>10</v>
      </c>
      <c r="E660" s="2">
        <f t="shared" si="13"/>
        <v>0.22727272727272727</v>
      </c>
      <c r="F660" t="s">
        <v>3570</v>
      </c>
      <c r="G660" t="s">
        <v>3722</v>
      </c>
      <c r="H660">
        <v>8</v>
      </c>
      <c r="I660" t="s">
        <v>3653</v>
      </c>
      <c r="J660" s="61" t="s">
        <v>1163</v>
      </c>
      <c r="K660" s="61" t="s">
        <v>3587</v>
      </c>
    </row>
    <row r="661" spans="2:11" x14ac:dyDescent="0.55000000000000004">
      <c r="B661" t="s">
        <v>3559</v>
      </c>
      <c r="C661" t="s">
        <v>3561</v>
      </c>
      <c r="D661">
        <v>11</v>
      </c>
      <c r="E661" s="2">
        <f t="shared" si="13"/>
        <v>0.25</v>
      </c>
      <c r="F661" t="s">
        <v>3571</v>
      </c>
      <c r="G661" t="s">
        <v>3723</v>
      </c>
      <c r="H661">
        <v>9</v>
      </c>
      <c r="I661" t="s">
        <v>3653</v>
      </c>
      <c r="J661" s="61" t="s">
        <v>3588</v>
      </c>
      <c r="K661" s="61" t="s">
        <v>3589</v>
      </c>
    </row>
    <row r="662" spans="2:11" x14ac:dyDescent="0.55000000000000004">
      <c r="B662" t="s">
        <v>3559</v>
      </c>
      <c r="C662" t="s">
        <v>3561</v>
      </c>
      <c r="D662">
        <v>12</v>
      </c>
      <c r="E662" s="2">
        <f t="shared" si="13"/>
        <v>0.27272727272727271</v>
      </c>
      <c r="F662" t="s">
        <v>3572</v>
      </c>
      <c r="G662" t="s">
        <v>3725</v>
      </c>
      <c r="H662">
        <v>10</v>
      </c>
      <c r="I662" t="s">
        <v>3725</v>
      </c>
      <c r="J662" s="61" t="s">
        <v>3590</v>
      </c>
      <c r="K662" s="61" t="s">
        <v>3591</v>
      </c>
    </row>
    <row r="663" spans="2:11" x14ac:dyDescent="0.55000000000000004">
      <c r="B663" t="s">
        <v>3559</v>
      </c>
      <c r="C663" t="s">
        <v>3561</v>
      </c>
      <c r="D663">
        <v>13</v>
      </c>
      <c r="E663" s="2">
        <f t="shared" si="13"/>
        <v>0.29545454545454547</v>
      </c>
      <c r="F663" t="s">
        <v>3563</v>
      </c>
      <c r="G663" t="s">
        <v>3725</v>
      </c>
      <c r="J663" s="61" t="s">
        <v>3592</v>
      </c>
      <c r="K663" s="61" t="s">
        <v>3593</v>
      </c>
    </row>
    <row r="664" spans="2:11" x14ac:dyDescent="0.55000000000000004">
      <c r="B664" t="s">
        <v>3559</v>
      </c>
      <c r="C664" t="s">
        <v>3561</v>
      </c>
      <c r="D664">
        <v>14</v>
      </c>
      <c r="E664" s="2">
        <f t="shared" si="13"/>
        <v>0.31818181818181818</v>
      </c>
      <c r="F664" t="s">
        <v>3568</v>
      </c>
      <c r="G664" t="s">
        <v>3725</v>
      </c>
      <c r="J664" s="61" t="s">
        <v>3594</v>
      </c>
      <c r="K664" s="61" t="s">
        <v>3595</v>
      </c>
    </row>
    <row r="665" spans="2:11" x14ac:dyDescent="0.55000000000000004">
      <c r="B665" t="s">
        <v>3559</v>
      </c>
      <c r="C665" t="s">
        <v>3561</v>
      </c>
      <c r="D665">
        <v>15</v>
      </c>
      <c r="E665" s="2">
        <f t="shared" si="13"/>
        <v>0.34090909090909088</v>
      </c>
      <c r="F665" t="s">
        <v>3573</v>
      </c>
      <c r="G665" t="s">
        <v>3725</v>
      </c>
      <c r="H665">
        <v>11</v>
      </c>
      <c r="I665" t="s">
        <v>2122</v>
      </c>
      <c r="J665" s="63" t="s">
        <v>3597</v>
      </c>
      <c r="K665" s="61" t="s">
        <v>3596</v>
      </c>
    </row>
    <row r="666" spans="2:11" x14ac:dyDescent="0.55000000000000004">
      <c r="B666" t="s">
        <v>3559</v>
      </c>
      <c r="C666" t="s">
        <v>3561</v>
      </c>
      <c r="D666">
        <v>16</v>
      </c>
      <c r="E666" s="2">
        <f t="shared" si="13"/>
        <v>0.36363636363636365</v>
      </c>
      <c r="F666" t="s">
        <v>3574</v>
      </c>
      <c r="G666" t="s">
        <v>3726</v>
      </c>
      <c r="H666">
        <v>12</v>
      </c>
      <c r="I666" t="s">
        <v>3726</v>
      </c>
      <c r="J666" s="61" t="s">
        <v>3598</v>
      </c>
      <c r="K666" s="61" t="s">
        <v>3599</v>
      </c>
    </row>
    <row r="667" spans="2:11" x14ac:dyDescent="0.55000000000000004">
      <c r="B667" t="s">
        <v>3559</v>
      </c>
      <c r="C667" t="s">
        <v>3561</v>
      </c>
      <c r="D667">
        <v>17</v>
      </c>
      <c r="E667" s="2">
        <f t="shared" si="13"/>
        <v>0.38636363636363635</v>
      </c>
      <c r="F667" t="s">
        <v>3575</v>
      </c>
      <c r="G667" t="s">
        <v>3725</v>
      </c>
      <c r="H667">
        <v>13</v>
      </c>
      <c r="I667" t="s">
        <v>2122</v>
      </c>
      <c r="J667" s="61" t="s">
        <v>3600</v>
      </c>
      <c r="K667" s="61" t="s">
        <v>3601</v>
      </c>
    </row>
    <row r="668" spans="2:11" x14ac:dyDescent="0.55000000000000004">
      <c r="B668" t="s">
        <v>3559</v>
      </c>
      <c r="C668" t="s">
        <v>3561</v>
      </c>
      <c r="D668">
        <v>18</v>
      </c>
      <c r="E668" s="2">
        <f t="shared" si="13"/>
        <v>0.40909090909090912</v>
      </c>
      <c r="F668" t="s">
        <v>3576</v>
      </c>
      <c r="G668" t="s">
        <v>3723</v>
      </c>
      <c r="H668">
        <v>14</v>
      </c>
      <c r="I668" t="s">
        <v>3723</v>
      </c>
      <c r="J668" s="61" t="s">
        <v>3602</v>
      </c>
      <c r="K668" s="61" t="s">
        <v>3603</v>
      </c>
    </row>
    <row r="669" spans="2:11" x14ac:dyDescent="0.55000000000000004">
      <c r="B669" s="5" t="s">
        <v>3559</v>
      </c>
      <c r="C669" s="5" t="s">
        <v>3561</v>
      </c>
      <c r="D669" s="5">
        <v>19</v>
      </c>
      <c r="E669" s="6">
        <f t="shared" si="13"/>
        <v>0.43181818181818182</v>
      </c>
      <c r="F669" s="5" t="s">
        <v>3577</v>
      </c>
      <c r="G669" s="5" t="s">
        <v>3725</v>
      </c>
      <c r="H669" s="5">
        <v>15</v>
      </c>
      <c r="I669" s="5" t="s">
        <v>2122</v>
      </c>
      <c r="J669" s="64" t="s">
        <v>3604</v>
      </c>
      <c r="K669" s="64" t="s">
        <v>3605</v>
      </c>
    </row>
    <row r="670" spans="2:11" x14ac:dyDescent="0.55000000000000004">
      <c r="B670" t="s">
        <v>3559</v>
      </c>
      <c r="C670" t="s">
        <v>3561</v>
      </c>
      <c r="D670">
        <v>20</v>
      </c>
      <c r="E670" s="2">
        <f t="shared" si="13"/>
        <v>0.45454545454545453</v>
      </c>
      <c r="F670" t="s">
        <v>3576</v>
      </c>
      <c r="G670" t="s">
        <v>3723</v>
      </c>
      <c r="J670" s="61" t="s">
        <v>3606</v>
      </c>
      <c r="K670" s="61" t="s">
        <v>3607</v>
      </c>
    </row>
    <row r="671" spans="2:11" x14ac:dyDescent="0.55000000000000004">
      <c r="B671" t="s">
        <v>3559</v>
      </c>
      <c r="C671" t="s">
        <v>3561</v>
      </c>
      <c r="D671">
        <v>21</v>
      </c>
      <c r="E671" s="2">
        <f t="shared" si="13"/>
        <v>0.47727272727272729</v>
      </c>
      <c r="F671" t="s">
        <v>3577</v>
      </c>
      <c r="G671" t="s">
        <v>3725</v>
      </c>
      <c r="J671" s="61" t="s">
        <v>3608</v>
      </c>
      <c r="K671" s="61" t="s">
        <v>3609</v>
      </c>
    </row>
    <row r="672" spans="2:11" x14ac:dyDescent="0.55000000000000004">
      <c r="B672" t="s">
        <v>3559</v>
      </c>
      <c r="C672" t="s">
        <v>3561</v>
      </c>
      <c r="D672">
        <v>22</v>
      </c>
      <c r="E672" s="2">
        <f t="shared" si="13"/>
        <v>0.5</v>
      </c>
      <c r="F672" t="s">
        <v>3576</v>
      </c>
      <c r="G672" t="s">
        <v>3723</v>
      </c>
      <c r="J672" s="61" t="s">
        <v>3610</v>
      </c>
      <c r="K672" s="61" t="s">
        <v>810</v>
      </c>
    </row>
    <row r="673" spans="2:11" x14ac:dyDescent="0.55000000000000004">
      <c r="B673" t="s">
        <v>3559</v>
      </c>
      <c r="C673" t="s">
        <v>3561</v>
      </c>
      <c r="D673">
        <v>23</v>
      </c>
      <c r="E673" s="2">
        <f t="shared" si="13"/>
        <v>0.52272727272727271</v>
      </c>
      <c r="F673" t="s">
        <v>3578</v>
      </c>
      <c r="G673" t="s">
        <v>3721</v>
      </c>
      <c r="H673">
        <v>16</v>
      </c>
      <c r="I673" t="s">
        <v>3728</v>
      </c>
      <c r="J673" s="61" t="s">
        <v>3611</v>
      </c>
      <c r="K673" s="61" t="s">
        <v>3612</v>
      </c>
    </row>
    <row r="674" spans="2:11" x14ac:dyDescent="0.55000000000000004">
      <c r="B674" t="s">
        <v>3559</v>
      </c>
      <c r="C674" t="s">
        <v>3561</v>
      </c>
      <c r="D674">
        <v>24</v>
      </c>
      <c r="E674" s="2">
        <f t="shared" si="13"/>
        <v>0.54545454545454541</v>
      </c>
      <c r="F674" t="s">
        <v>3569</v>
      </c>
      <c r="G674" t="s">
        <v>3725</v>
      </c>
      <c r="J674" s="61" t="s">
        <v>3613</v>
      </c>
      <c r="K674" s="61" t="s">
        <v>3614</v>
      </c>
    </row>
    <row r="675" spans="2:11" x14ac:dyDescent="0.55000000000000004">
      <c r="B675" t="s">
        <v>3559</v>
      </c>
      <c r="C675" t="s">
        <v>3561</v>
      </c>
      <c r="D675">
        <v>25</v>
      </c>
      <c r="E675" s="2">
        <f t="shared" si="13"/>
        <v>0.56818181818181823</v>
      </c>
      <c r="F675" t="s">
        <v>3579</v>
      </c>
      <c r="G675" t="s">
        <v>3725</v>
      </c>
      <c r="H675">
        <v>17</v>
      </c>
      <c r="J675" s="61" t="s">
        <v>3615</v>
      </c>
      <c r="K675" s="61" t="s">
        <v>3616</v>
      </c>
    </row>
    <row r="676" spans="2:11" x14ac:dyDescent="0.55000000000000004">
      <c r="B676" t="s">
        <v>3559</v>
      </c>
      <c r="C676" t="s">
        <v>3561</v>
      </c>
      <c r="D676">
        <v>26</v>
      </c>
      <c r="E676" s="2">
        <f t="shared" si="13"/>
        <v>0.59090909090909094</v>
      </c>
      <c r="F676" t="s">
        <v>3574</v>
      </c>
      <c r="G676" t="s">
        <v>3726</v>
      </c>
      <c r="J676" s="61" t="s">
        <v>3617</v>
      </c>
      <c r="K676" s="61" t="s">
        <v>3618</v>
      </c>
    </row>
    <row r="677" spans="2:11" x14ac:dyDescent="0.55000000000000004">
      <c r="B677" t="s">
        <v>3559</v>
      </c>
      <c r="C677" t="s">
        <v>3561</v>
      </c>
      <c r="D677">
        <v>27</v>
      </c>
      <c r="E677" s="2">
        <f t="shared" si="13"/>
        <v>0.61363636363636365</v>
      </c>
      <c r="F677" t="s">
        <v>3574</v>
      </c>
      <c r="G677" t="s">
        <v>3726</v>
      </c>
      <c r="J677" s="61" t="s">
        <v>3619</v>
      </c>
      <c r="K677" s="61" t="s">
        <v>3620</v>
      </c>
    </row>
    <row r="678" spans="2:11" x14ac:dyDescent="0.55000000000000004">
      <c r="B678" s="11" t="s">
        <v>3559</v>
      </c>
      <c r="C678" s="11" t="s">
        <v>3561</v>
      </c>
      <c r="D678" s="11">
        <v>28</v>
      </c>
      <c r="E678" s="12">
        <f t="shared" si="13"/>
        <v>0.63636363636363635</v>
      </c>
      <c r="F678" s="11" t="s">
        <v>3580</v>
      </c>
      <c r="G678" s="11" t="s">
        <v>3726</v>
      </c>
      <c r="H678" s="11">
        <v>18</v>
      </c>
      <c r="I678" s="8"/>
      <c r="J678" s="65" t="s">
        <v>3621</v>
      </c>
      <c r="K678" s="65" t="s">
        <v>3622</v>
      </c>
    </row>
    <row r="679" spans="2:11" x14ac:dyDescent="0.55000000000000004">
      <c r="B679" t="s">
        <v>3559</v>
      </c>
      <c r="C679" t="s">
        <v>3561</v>
      </c>
      <c r="D679">
        <v>29</v>
      </c>
      <c r="E679" s="2">
        <f t="shared" si="13"/>
        <v>0.65909090909090906</v>
      </c>
      <c r="F679" t="s">
        <v>3569</v>
      </c>
      <c r="G679" t="s">
        <v>3725</v>
      </c>
      <c r="J679" s="61" t="s">
        <v>3623</v>
      </c>
      <c r="K679" s="61" t="s">
        <v>3624</v>
      </c>
    </row>
    <row r="680" spans="2:11" x14ac:dyDescent="0.55000000000000004">
      <c r="B680" t="s">
        <v>3559</v>
      </c>
      <c r="C680" t="s">
        <v>3561</v>
      </c>
      <c r="D680">
        <v>30</v>
      </c>
      <c r="E680" s="2">
        <f t="shared" si="13"/>
        <v>0.68181818181818177</v>
      </c>
      <c r="F680" t="s">
        <v>3563</v>
      </c>
      <c r="G680" t="s">
        <v>3725</v>
      </c>
      <c r="J680" s="61" t="s">
        <v>3625</v>
      </c>
      <c r="K680" s="61" t="s">
        <v>3626</v>
      </c>
    </row>
    <row r="681" spans="2:11" x14ac:dyDescent="0.55000000000000004">
      <c r="B681" t="s">
        <v>3559</v>
      </c>
      <c r="C681" t="s">
        <v>3561</v>
      </c>
      <c r="D681">
        <v>31</v>
      </c>
      <c r="E681" s="2">
        <f t="shared" si="13"/>
        <v>0.70454545454545459</v>
      </c>
      <c r="F681" t="s">
        <v>3581</v>
      </c>
      <c r="G681" t="s">
        <v>3725</v>
      </c>
      <c r="H681">
        <v>19</v>
      </c>
      <c r="J681" s="61" t="s">
        <v>3627</v>
      </c>
      <c r="K681" s="61" t="s">
        <v>3628</v>
      </c>
    </row>
    <row r="682" spans="2:11" x14ac:dyDescent="0.55000000000000004">
      <c r="B682" t="s">
        <v>3559</v>
      </c>
      <c r="C682" t="s">
        <v>3561</v>
      </c>
      <c r="D682">
        <v>32</v>
      </c>
      <c r="E682" s="2">
        <f t="shared" si="13"/>
        <v>0.72727272727272729</v>
      </c>
      <c r="F682" t="s">
        <v>3574</v>
      </c>
      <c r="G682" t="s">
        <v>3726</v>
      </c>
      <c r="J682" s="61" t="s">
        <v>3629</v>
      </c>
      <c r="K682" s="61" t="s">
        <v>3630</v>
      </c>
    </row>
    <row r="683" spans="2:11" x14ac:dyDescent="0.55000000000000004">
      <c r="B683" t="s">
        <v>3559</v>
      </c>
      <c r="C683" t="s">
        <v>3561</v>
      </c>
      <c r="D683">
        <v>33</v>
      </c>
      <c r="E683" s="2">
        <f t="shared" si="13"/>
        <v>0.75</v>
      </c>
      <c r="F683" t="s">
        <v>3564</v>
      </c>
      <c r="G683" t="s">
        <v>3725</v>
      </c>
      <c r="J683" s="61" t="s">
        <v>3631</v>
      </c>
      <c r="K683" s="61" t="s">
        <v>1756</v>
      </c>
    </row>
    <row r="684" spans="2:11" x14ac:dyDescent="0.55000000000000004">
      <c r="B684" t="s">
        <v>3559</v>
      </c>
      <c r="C684" t="s">
        <v>3561</v>
      </c>
      <c r="D684">
        <v>34</v>
      </c>
      <c r="E684" s="2">
        <f t="shared" si="13"/>
        <v>0.77272727272727271</v>
      </c>
      <c r="F684" t="s">
        <v>3578</v>
      </c>
      <c r="G684" t="s">
        <v>3721</v>
      </c>
      <c r="J684" s="61" t="s">
        <v>3632</v>
      </c>
      <c r="K684" s="61" t="s">
        <v>1844</v>
      </c>
    </row>
    <row r="685" spans="2:11" x14ac:dyDescent="0.55000000000000004">
      <c r="B685" t="s">
        <v>3559</v>
      </c>
      <c r="C685" t="s">
        <v>3561</v>
      </c>
      <c r="D685">
        <v>35</v>
      </c>
      <c r="E685" s="2">
        <f t="shared" si="13"/>
        <v>0.79545454545454541</v>
      </c>
      <c r="F685" t="s">
        <v>3574</v>
      </c>
      <c r="G685" t="s">
        <v>3726</v>
      </c>
      <c r="J685" s="61" t="s">
        <v>3633</v>
      </c>
      <c r="K685" s="61" t="s">
        <v>3634</v>
      </c>
    </row>
    <row r="686" spans="2:11" x14ac:dyDescent="0.55000000000000004">
      <c r="B686" t="s">
        <v>3559</v>
      </c>
      <c r="C686" t="s">
        <v>3561</v>
      </c>
      <c r="D686">
        <v>36</v>
      </c>
      <c r="E686" s="2">
        <f t="shared" si="13"/>
        <v>0.81818181818181823</v>
      </c>
      <c r="F686" t="s">
        <v>3569</v>
      </c>
      <c r="G686" t="s">
        <v>3725</v>
      </c>
      <c r="J686" s="61" t="s">
        <v>3635</v>
      </c>
      <c r="K686" s="61" t="s">
        <v>3636</v>
      </c>
    </row>
    <row r="687" spans="2:11" x14ac:dyDescent="0.55000000000000004">
      <c r="B687" t="s">
        <v>3559</v>
      </c>
      <c r="C687" t="s">
        <v>3561</v>
      </c>
      <c r="D687">
        <v>37</v>
      </c>
      <c r="E687" s="2">
        <f t="shared" si="13"/>
        <v>0.84090909090909094</v>
      </c>
      <c r="F687" t="s">
        <v>3574</v>
      </c>
      <c r="G687" t="s">
        <v>3726</v>
      </c>
      <c r="J687" s="61" t="s">
        <v>3637</v>
      </c>
      <c r="K687" s="61" t="s">
        <v>3638</v>
      </c>
    </row>
    <row r="688" spans="2:11" x14ac:dyDescent="0.55000000000000004">
      <c r="B688" t="s">
        <v>3559</v>
      </c>
      <c r="C688" t="s">
        <v>3561</v>
      </c>
      <c r="D688">
        <v>38</v>
      </c>
      <c r="E688" s="2">
        <f t="shared" si="13"/>
        <v>0.86363636363636365</v>
      </c>
      <c r="F688" t="s">
        <v>3575</v>
      </c>
      <c r="G688" t="s">
        <v>3725</v>
      </c>
      <c r="J688" s="61" t="s">
        <v>3639</v>
      </c>
      <c r="K688" s="61" t="s">
        <v>3640</v>
      </c>
    </row>
    <row r="689" spans="2:11" x14ac:dyDescent="0.55000000000000004">
      <c r="B689" t="s">
        <v>3559</v>
      </c>
      <c r="C689" t="s">
        <v>3561</v>
      </c>
      <c r="D689">
        <v>39</v>
      </c>
      <c r="E689" s="2">
        <f t="shared" si="13"/>
        <v>0.88636363636363635</v>
      </c>
      <c r="F689" t="s">
        <v>3568</v>
      </c>
      <c r="G689" t="s">
        <v>3725</v>
      </c>
      <c r="J689" s="61" t="s">
        <v>3641</v>
      </c>
      <c r="K689" s="61" t="s">
        <v>3642</v>
      </c>
    </row>
    <row r="690" spans="2:11" x14ac:dyDescent="0.55000000000000004">
      <c r="B690" t="s">
        <v>3559</v>
      </c>
      <c r="C690" t="s">
        <v>3561</v>
      </c>
      <c r="D690">
        <v>40</v>
      </c>
      <c r="E690" s="2">
        <f t="shared" si="13"/>
        <v>0.90909090909090906</v>
      </c>
      <c r="F690" t="s">
        <v>3582</v>
      </c>
      <c r="G690" t="s">
        <v>3721</v>
      </c>
      <c r="H690">
        <v>20</v>
      </c>
      <c r="I690" t="s">
        <v>3721</v>
      </c>
      <c r="J690" s="61" t="s">
        <v>3643</v>
      </c>
      <c r="K690" s="61" t="s">
        <v>3644</v>
      </c>
    </row>
    <row r="691" spans="2:11" x14ac:dyDescent="0.55000000000000004">
      <c r="B691" t="s">
        <v>3559</v>
      </c>
      <c r="C691" t="s">
        <v>3561</v>
      </c>
      <c r="D691">
        <v>41</v>
      </c>
      <c r="E691" s="2">
        <f t="shared" si="13"/>
        <v>0.93181818181818177</v>
      </c>
      <c r="F691" t="s">
        <v>3581</v>
      </c>
      <c r="G691" t="s">
        <v>3725</v>
      </c>
      <c r="J691" s="61" t="s">
        <v>3645</v>
      </c>
      <c r="K691" s="61" t="s">
        <v>3646</v>
      </c>
    </row>
    <row r="692" spans="2:11" x14ac:dyDescent="0.55000000000000004">
      <c r="B692" t="s">
        <v>3559</v>
      </c>
      <c r="C692" t="s">
        <v>3561</v>
      </c>
      <c r="D692">
        <v>42</v>
      </c>
      <c r="E692" s="2">
        <f t="shared" si="13"/>
        <v>0.95454545454545459</v>
      </c>
      <c r="F692" t="s">
        <v>3575</v>
      </c>
      <c r="G692" t="s">
        <v>3725</v>
      </c>
      <c r="J692" s="61" t="s">
        <v>3647</v>
      </c>
      <c r="K692" s="61" t="s">
        <v>3648</v>
      </c>
    </row>
    <row r="693" spans="2:11" x14ac:dyDescent="0.55000000000000004">
      <c r="B693" t="s">
        <v>3559</v>
      </c>
      <c r="C693" t="s">
        <v>3561</v>
      </c>
      <c r="D693">
        <v>43</v>
      </c>
      <c r="E693" s="2">
        <f t="shared" si="13"/>
        <v>0.97727272727272729</v>
      </c>
      <c r="F693" t="s">
        <v>3569</v>
      </c>
      <c r="G693" t="s">
        <v>3725</v>
      </c>
      <c r="J693" s="61" t="s">
        <v>3649</v>
      </c>
      <c r="K693" s="61" t="s">
        <v>3650</v>
      </c>
    </row>
    <row r="694" spans="2:11" x14ac:dyDescent="0.55000000000000004">
      <c r="B694" t="s">
        <v>3559</v>
      </c>
      <c r="C694" t="s">
        <v>3561</v>
      </c>
      <c r="D694">
        <v>44</v>
      </c>
      <c r="E694" s="2">
        <f t="shared" si="13"/>
        <v>1</v>
      </c>
      <c r="F694" t="s">
        <v>3569</v>
      </c>
      <c r="G694" t="s">
        <v>3725</v>
      </c>
      <c r="J694" s="61" t="s">
        <v>3651</v>
      </c>
      <c r="K694" s="61" t="s">
        <v>3652</v>
      </c>
    </row>
    <row r="695" spans="2:11" x14ac:dyDescent="0.55000000000000004">
      <c r="B695" t="s">
        <v>3654</v>
      </c>
      <c r="C695" t="s">
        <v>3655</v>
      </c>
      <c r="D695">
        <v>1</v>
      </c>
      <c r="E695" s="2">
        <f>D695/78</f>
        <v>1.282051282051282E-2</v>
      </c>
      <c r="F695" t="s">
        <v>3656</v>
      </c>
      <c r="G695" t="s">
        <v>3726</v>
      </c>
      <c r="H695">
        <v>1</v>
      </c>
      <c r="I695" t="s">
        <v>3653</v>
      </c>
      <c r="J695" s="61" t="s">
        <v>3673</v>
      </c>
    </row>
    <row r="696" spans="2:11" x14ac:dyDescent="0.55000000000000004">
      <c r="B696" t="s">
        <v>3654</v>
      </c>
      <c r="C696" t="s">
        <v>3655</v>
      </c>
      <c r="D696">
        <v>2</v>
      </c>
      <c r="E696" s="2">
        <f>D696/78</f>
        <v>2.564102564102564E-2</v>
      </c>
      <c r="F696" t="s">
        <v>3563</v>
      </c>
      <c r="G696" t="s">
        <v>3725</v>
      </c>
      <c r="H696">
        <v>2</v>
      </c>
      <c r="I696" t="s">
        <v>3653</v>
      </c>
      <c r="J696" s="66" t="s">
        <v>3048</v>
      </c>
    </row>
    <row r="697" spans="2:11" x14ac:dyDescent="0.55000000000000004">
      <c r="B697" t="s">
        <v>3654</v>
      </c>
      <c r="C697" t="s">
        <v>3655</v>
      </c>
      <c r="D697">
        <v>3</v>
      </c>
      <c r="E697" s="2">
        <f t="shared" ref="E697:E760" si="14">D697/78</f>
        <v>3.8461538461538464E-2</v>
      </c>
      <c r="F697" t="s">
        <v>3577</v>
      </c>
      <c r="G697" t="s">
        <v>3725</v>
      </c>
      <c r="H697">
        <v>3</v>
      </c>
      <c r="I697" t="s">
        <v>3653</v>
      </c>
      <c r="J697" s="66" t="s">
        <v>2809</v>
      </c>
    </row>
    <row r="698" spans="2:11" x14ac:dyDescent="0.55000000000000004">
      <c r="B698" t="s">
        <v>3654</v>
      </c>
      <c r="C698" t="s">
        <v>3655</v>
      </c>
      <c r="D698">
        <v>4</v>
      </c>
      <c r="E698" s="2">
        <f t="shared" si="14"/>
        <v>5.128205128205128E-2</v>
      </c>
      <c r="F698" t="s">
        <v>3569</v>
      </c>
      <c r="G698" t="s">
        <v>3725</v>
      </c>
      <c r="H698">
        <v>4</v>
      </c>
      <c r="I698" t="s">
        <v>3653</v>
      </c>
      <c r="J698" s="66" t="s">
        <v>2803</v>
      </c>
    </row>
    <row r="699" spans="2:11" x14ac:dyDescent="0.55000000000000004">
      <c r="B699" t="s">
        <v>3654</v>
      </c>
      <c r="C699" t="s">
        <v>3655</v>
      </c>
      <c r="D699">
        <v>5</v>
      </c>
      <c r="E699" s="2">
        <f t="shared" si="14"/>
        <v>6.4102564102564097E-2</v>
      </c>
      <c r="F699" t="s">
        <v>3573</v>
      </c>
      <c r="G699" t="s">
        <v>3725</v>
      </c>
      <c r="H699">
        <v>5</v>
      </c>
      <c r="I699" t="s">
        <v>3653</v>
      </c>
      <c r="J699" s="66" t="s">
        <v>3053</v>
      </c>
    </row>
    <row r="700" spans="2:11" x14ac:dyDescent="0.55000000000000004">
      <c r="B700" t="s">
        <v>3654</v>
      </c>
      <c r="C700" t="s">
        <v>3655</v>
      </c>
      <c r="D700">
        <v>6</v>
      </c>
      <c r="E700" s="2">
        <f t="shared" si="14"/>
        <v>7.6923076923076927E-2</v>
      </c>
      <c r="F700" t="s">
        <v>3563</v>
      </c>
      <c r="G700" t="s">
        <v>3725</v>
      </c>
      <c r="J700" s="66" t="s">
        <v>2806</v>
      </c>
    </row>
    <row r="701" spans="2:11" x14ac:dyDescent="0.55000000000000004">
      <c r="B701" t="s">
        <v>3654</v>
      </c>
      <c r="C701" t="s">
        <v>3655</v>
      </c>
      <c r="D701">
        <v>7</v>
      </c>
      <c r="E701" s="2">
        <f t="shared" si="14"/>
        <v>8.9743589743589744E-2</v>
      </c>
      <c r="F701" t="s">
        <v>3657</v>
      </c>
      <c r="G701" t="s">
        <v>3725</v>
      </c>
      <c r="H701">
        <v>6</v>
      </c>
      <c r="I701" t="s">
        <v>3653</v>
      </c>
      <c r="J701" s="66" t="s">
        <v>2812</v>
      </c>
    </row>
    <row r="702" spans="2:11" x14ac:dyDescent="0.55000000000000004">
      <c r="B702" t="s">
        <v>3654</v>
      </c>
      <c r="C702" t="s">
        <v>3655</v>
      </c>
      <c r="D702">
        <v>8</v>
      </c>
      <c r="E702" s="2">
        <f t="shared" si="14"/>
        <v>0.10256410256410256</v>
      </c>
      <c r="F702" t="s">
        <v>3658</v>
      </c>
      <c r="G702" t="s">
        <v>3725</v>
      </c>
      <c r="H702">
        <v>7</v>
      </c>
      <c r="I702" t="s">
        <v>3653</v>
      </c>
      <c r="J702" s="66" t="s">
        <v>2819</v>
      </c>
    </row>
    <row r="703" spans="2:11" x14ac:dyDescent="0.55000000000000004">
      <c r="B703" t="s">
        <v>3654</v>
      </c>
      <c r="C703" t="s">
        <v>3655</v>
      </c>
      <c r="D703">
        <v>9</v>
      </c>
      <c r="E703" s="2">
        <f t="shared" si="14"/>
        <v>0.11538461538461539</v>
      </c>
      <c r="F703" t="s">
        <v>3570</v>
      </c>
      <c r="G703" t="s">
        <v>3722</v>
      </c>
      <c r="H703">
        <v>8</v>
      </c>
      <c r="I703" t="s">
        <v>3653</v>
      </c>
      <c r="J703" s="66" t="s">
        <v>2807</v>
      </c>
    </row>
    <row r="704" spans="2:11" x14ac:dyDescent="0.55000000000000004">
      <c r="B704" t="s">
        <v>3654</v>
      </c>
      <c r="C704" t="s">
        <v>3655</v>
      </c>
      <c r="D704">
        <v>10</v>
      </c>
      <c r="E704" s="2">
        <f t="shared" si="14"/>
        <v>0.12820512820512819</v>
      </c>
      <c r="F704" t="s">
        <v>3659</v>
      </c>
      <c r="G704" t="s">
        <v>3725</v>
      </c>
      <c r="H704">
        <v>9</v>
      </c>
      <c r="I704" t="s">
        <v>3725</v>
      </c>
      <c r="J704" s="66" t="s">
        <v>2811</v>
      </c>
    </row>
    <row r="705" spans="2:10" x14ac:dyDescent="0.55000000000000004">
      <c r="B705" t="s">
        <v>3654</v>
      </c>
      <c r="C705" t="s">
        <v>3655</v>
      </c>
      <c r="D705">
        <v>11</v>
      </c>
      <c r="E705" s="2">
        <f t="shared" si="14"/>
        <v>0.14102564102564102</v>
      </c>
      <c r="F705" t="s">
        <v>3578</v>
      </c>
      <c r="G705" t="s">
        <v>3721</v>
      </c>
      <c r="H705">
        <v>10</v>
      </c>
      <c r="I705" t="s">
        <v>3728</v>
      </c>
      <c r="J705" s="66" t="s">
        <v>2818</v>
      </c>
    </row>
    <row r="706" spans="2:10" x14ac:dyDescent="0.55000000000000004">
      <c r="B706" t="s">
        <v>3654</v>
      </c>
      <c r="C706" t="s">
        <v>3655</v>
      </c>
      <c r="D706">
        <v>12</v>
      </c>
      <c r="E706" s="2">
        <f t="shared" si="14"/>
        <v>0.15384615384615385</v>
      </c>
      <c r="F706" t="s">
        <v>3568</v>
      </c>
      <c r="G706" t="s">
        <v>3725</v>
      </c>
      <c r="H706">
        <v>11</v>
      </c>
      <c r="I706" t="s">
        <v>3718</v>
      </c>
      <c r="J706" s="66" t="s">
        <v>3058</v>
      </c>
    </row>
    <row r="707" spans="2:10" x14ac:dyDescent="0.55000000000000004">
      <c r="B707" t="s">
        <v>3654</v>
      </c>
      <c r="C707" t="s">
        <v>3655</v>
      </c>
      <c r="D707">
        <v>13</v>
      </c>
      <c r="E707" s="2">
        <f t="shared" si="14"/>
        <v>0.16666666666666666</v>
      </c>
      <c r="F707" t="s">
        <v>3660</v>
      </c>
      <c r="G707" t="s">
        <v>3725</v>
      </c>
      <c r="H707">
        <v>12</v>
      </c>
      <c r="I707" t="s">
        <v>2122</v>
      </c>
      <c r="J707" s="66" t="s">
        <v>3674</v>
      </c>
    </row>
    <row r="708" spans="2:10" x14ac:dyDescent="0.55000000000000004">
      <c r="B708" t="s">
        <v>3654</v>
      </c>
      <c r="C708" t="s">
        <v>3655</v>
      </c>
      <c r="D708">
        <v>14</v>
      </c>
      <c r="E708" s="2">
        <f t="shared" si="14"/>
        <v>0.17948717948717949</v>
      </c>
      <c r="F708" t="s">
        <v>3581</v>
      </c>
      <c r="G708" t="s">
        <v>3725</v>
      </c>
      <c r="H708">
        <v>13</v>
      </c>
      <c r="I708" t="s">
        <v>2122</v>
      </c>
      <c r="J708" s="66" t="s">
        <v>3675</v>
      </c>
    </row>
    <row r="709" spans="2:10" x14ac:dyDescent="0.55000000000000004">
      <c r="B709" t="s">
        <v>3654</v>
      </c>
      <c r="C709" t="s">
        <v>3655</v>
      </c>
      <c r="D709">
        <v>15</v>
      </c>
      <c r="E709" s="2">
        <f t="shared" si="14"/>
        <v>0.19230769230769232</v>
      </c>
      <c r="F709" t="s">
        <v>3661</v>
      </c>
      <c r="G709" t="s">
        <v>3725</v>
      </c>
      <c r="H709">
        <v>14</v>
      </c>
      <c r="I709" t="s">
        <v>2122</v>
      </c>
      <c r="J709" s="66" t="s">
        <v>3052</v>
      </c>
    </row>
    <row r="710" spans="2:10" x14ac:dyDescent="0.55000000000000004">
      <c r="B710" t="s">
        <v>3654</v>
      </c>
      <c r="C710" t="s">
        <v>3655</v>
      </c>
      <c r="D710">
        <v>16</v>
      </c>
      <c r="E710" s="2">
        <f t="shared" si="14"/>
        <v>0.20512820512820512</v>
      </c>
      <c r="F710" t="s">
        <v>3660</v>
      </c>
      <c r="G710" t="s">
        <v>3725</v>
      </c>
      <c r="J710" s="66" t="s">
        <v>3056</v>
      </c>
    </row>
    <row r="711" spans="2:10" x14ac:dyDescent="0.55000000000000004">
      <c r="B711" t="s">
        <v>3654</v>
      </c>
      <c r="C711" t="s">
        <v>3655</v>
      </c>
      <c r="D711">
        <v>17</v>
      </c>
      <c r="E711" s="2">
        <f t="shared" si="14"/>
        <v>0.21794871794871795</v>
      </c>
      <c r="F711" t="s">
        <v>3571</v>
      </c>
      <c r="G711" t="s">
        <v>3723</v>
      </c>
      <c r="H711">
        <v>15</v>
      </c>
      <c r="I711" t="s">
        <v>3723</v>
      </c>
      <c r="J711" s="66" t="s">
        <v>3676</v>
      </c>
    </row>
    <row r="712" spans="2:10" x14ac:dyDescent="0.55000000000000004">
      <c r="B712" t="s">
        <v>3654</v>
      </c>
      <c r="C712" t="s">
        <v>3655</v>
      </c>
      <c r="D712">
        <v>18</v>
      </c>
      <c r="E712" s="2">
        <f t="shared" si="14"/>
        <v>0.23076923076923078</v>
      </c>
      <c r="F712" t="s">
        <v>3661</v>
      </c>
      <c r="G712" t="s">
        <v>3725</v>
      </c>
      <c r="J712" s="66" t="s">
        <v>3061</v>
      </c>
    </row>
    <row r="713" spans="2:10" x14ac:dyDescent="0.55000000000000004">
      <c r="B713" t="s">
        <v>3654</v>
      </c>
      <c r="C713" t="s">
        <v>3655</v>
      </c>
      <c r="D713">
        <v>19</v>
      </c>
      <c r="E713" s="2">
        <f t="shared" si="14"/>
        <v>0.24358974358974358</v>
      </c>
      <c r="F713" t="s">
        <v>3573</v>
      </c>
      <c r="G713" t="s">
        <v>3725</v>
      </c>
      <c r="J713" s="66" t="s">
        <v>2810</v>
      </c>
    </row>
    <row r="714" spans="2:10" x14ac:dyDescent="0.55000000000000004">
      <c r="B714" t="s">
        <v>3654</v>
      </c>
      <c r="C714" t="s">
        <v>3655</v>
      </c>
      <c r="D714">
        <v>20</v>
      </c>
      <c r="E714" s="2">
        <f t="shared" si="14"/>
        <v>0.25641025641025639</v>
      </c>
      <c r="F714" t="s">
        <v>3581</v>
      </c>
      <c r="G714" t="s">
        <v>3725</v>
      </c>
      <c r="J714" s="66" t="s">
        <v>2817</v>
      </c>
    </row>
    <row r="715" spans="2:10" x14ac:dyDescent="0.55000000000000004">
      <c r="B715" t="s">
        <v>3654</v>
      </c>
      <c r="C715" t="s">
        <v>3655</v>
      </c>
      <c r="D715">
        <v>21</v>
      </c>
      <c r="E715" s="2">
        <f t="shared" si="14"/>
        <v>0.26923076923076922</v>
      </c>
      <c r="F715" t="s">
        <v>3662</v>
      </c>
      <c r="G715" t="s">
        <v>3725</v>
      </c>
      <c r="H715">
        <v>16</v>
      </c>
      <c r="I715" t="s">
        <v>2122</v>
      </c>
      <c r="J715" s="66" t="s">
        <v>3677</v>
      </c>
    </row>
    <row r="716" spans="2:10" x14ac:dyDescent="0.55000000000000004">
      <c r="B716" t="s">
        <v>3654</v>
      </c>
      <c r="C716" t="s">
        <v>3655</v>
      </c>
      <c r="D716">
        <v>22</v>
      </c>
      <c r="E716" s="2">
        <f t="shared" si="14"/>
        <v>0.28205128205128205</v>
      </c>
      <c r="F716" t="s">
        <v>3564</v>
      </c>
      <c r="G716" t="s">
        <v>3725</v>
      </c>
      <c r="H716">
        <v>17</v>
      </c>
      <c r="J716" s="66" t="s">
        <v>3678</v>
      </c>
    </row>
    <row r="717" spans="2:10" x14ac:dyDescent="0.55000000000000004">
      <c r="B717" t="s">
        <v>3654</v>
      </c>
      <c r="C717" t="s">
        <v>3655</v>
      </c>
      <c r="D717">
        <v>23</v>
      </c>
      <c r="E717" s="2">
        <f t="shared" si="14"/>
        <v>0.29487179487179488</v>
      </c>
      <c r="F717" t="s">
        <v>3564</v>
      </c>
      <c r="G717" t="s">
        <v>3725</v>
      </c>
      <c r="J717" s="66" t="s">
        <v>3679</v>
      </c>
    </row>
    <row r="718" spans="2:10" x14ac:dyDescent="0.55000000000000004">
      <c r="B718" t="s">
        <v>3654</v>
      </c>
      <c r="C718" t="s">
        <v>3655</v>
      </c>
      <c r="D718">
        <v>24</v>
      </c>
      <c r="E718" s="2">
        <f t="shared" si="14"/>
        <v>0.30769230769230771</v>
      </c>
      <c r="F718" t="s">
        <v>3569</v>
      </c>
      <c r="G718" t="s">
        <v>3725</v>
      </c>
      <c r="J718" s="66" t="s">
        <v>3680</v>
      </c>
    </row>
    <row r="719" spans="2:10" x14ac:dyDescent="0.55000000000000004">
      <c r="B719" t="s">
        <v>3654</v>
      </c>
      <c r="C719" t="s">
        <v>3655</v>
      </c>
      <c r="D719">
        <v>25</v>
      </c>
      <c r="E719" s="2">
        <f t="shared" si="14"/>
        <v>0.32051282051282054</v>
      </c>
      <c r="F719" t="s">
        <v>3663</v>
      </c>
      <c r="G719" t="s">
        <v>3725</v>
      </c>
      <c r="H719">
        <v>18</v>
      </c>
      <c r="J719" s="66" t="s">
        <v>2694</v>
      </c>
    </row>
    <row r="720" spans="2:10" x14ac:dyDescent="0.55000000000000004">
      <c r="B720" t="s">
        <v>3654</v>
      </c>
      <c r="C720" t="s">
        <v>3655</v>
      </c>
      <c r="D720">
        <v>26</v>
      </c>
      <c r="E720" s="2">
        <f t="shared" si="14"/>
        <v>0.33333333333333331</v>
      </c>
      <c r="F720" t="s">
        <v>3570</v>
      </c>
      <c r="G720" t="s">
        <v>3722</v>
      </c>
      <c r="J720" s="66" t="s">
        <v>3681</v>
      </c>
    </row>
    <row r="721" spans="2:10" x14ac:dyDescent="0.55000000000000004">
      <c r="B721" t="s">
        <v>3654</v>
      </c>
      <c r="C721" t="s">
        <v>3655</v>
      </c>
      <c r="D721">
        <v>27</v>
      </c>
      <c r="E721" s="2">
        <f t="shared" si="14"/>
        <v>0.34615384615384615</v>
      </c>
      <c r="F721" t="s">
        <v>3664</v>
      </c>
      <c r="G721" t="s">
        <v>3725</v>
      </c>
      <c r="H721">
        <v>19</v>
      </c>
      <c r="J721" s="66" t="s">
        <v>3682</v>
      </c>
    </row>
    <row r="722" spans="2:10" x14ac:dyDescent="0.55000000000000004">
      <c r="B722" t="s">
        <v>3654</v>
      </c>
      <c r="C722" t="s">
        <v>3655</v>
      </c>
      <c r="D722">
        <v>28</v>
      </c>
      <c r="E722" s="2">
        <f t="shared" si="14"/>
        <v>0.35897435897435898</v>
      </c>
      <c r="F722" t="s">
        <v>3665</v>
      </c>
      <c r="H722">
        <v>20</v>
      </c>
      <c r="I722" t="s">
        <v>3721</v>
      </c>
      <c r="J722" s="66" t="s">
        <v>2341</v>
      </c>
    </row>
    <row r="723" spans="2:10" x14ac:dyDescent="0.55000000000000004">
      <c r="B723" t="s">
        <v>3654</v>
      </c>
      <c r="C723" t="s">
        <v>3655</v>
      </c>
      <c r="D723">
        <v>29</v>
      </c>
      <c r="E723" s="2">
        <f t="shared" si="14"/>
        <v>0.37179487179487181</v>
      </c>
      <c r="F723" t="s">
        <v>3572</v>
      </c>
      <c r="G723" t="s">
        <v>3725</v>
      </c>
      <c r="H723">
        <v>21</v>
      </c>
      <c r="J723" s="66" t="s">
        <v>3683</v>
      </c>
    </row>
    <row r="724" spans="2:10" x14ac:dyDescent="0.55000000000000004">
      <c r="B724" t="s">
        <v>3654</v>
      </c>
      <c r="C724" t="s">
        <v>3655</v>
      </c>
      <c r="D724">
        <v>30</v>
      </c>
      <c r="E724" s="2">
        <f t="shared" si="14"/>
        <v>0.38461538461538464</v>
      </c>
      <c r="F724" t="s">
        <v>3581</v>
      </c>
      <c r="G724" t="s">
        <v>3725</v>
      </c>
      <c r="J724" s="66" t="s">
        <v>3091</v>
      </c>
    </row>
    <row r="725" spans="2:10" x14ac:dyDescent="0.55000000000000004">
      <c r="B725" t="s">
        <v>3654</v>
      </c>
      <c r="C725" t="s">
        <v>3655</v>
      </c>
      <c r="D725">
        <v>31</v>
      </c>
      <c r="E725" s="2">
        <f t="shared" si="14"/>
        <v>0.39743589743589741</v>
      </c>
      <c r="F725" t="s">
        <v>3573</v>
      </c>
      <c r="G725" t="s">
        <v>3725</v>
      </c>
      <c r="J725" s="66" t="s">
        <v>3684</v>
      </c>
    </row>
    <row r="726" spans="2:10" x14ac:dyDescent="0.55000000000000004">
      <c r="B726" t="s">
        <v>3654</v>
      </c>
      <c r="C726" t="s">
        <v>3655</v>
      </c>
      <c r="D726">
        <v>32</v>
      </c>
      <c r="E726" s="2">
        <f t="shared" si="14"/>
        <v>0.41025641025641024</v>
      </c>
      <c r="F726" t="s">
        <v>3666</v>
      </c>
      <c r="G726" t="s">
        <v>3725</v>
      </c>
      <c r="H726">
        <v>22</v>
      </c>
      <c r="J726" s="66" t="s">
        <v>3077</v>
      </c>
    </row>
    <row r="727" spans="2:10" x14ac:dyDescent="0.55000000000000004">
      <c r="B727" s="5" t="s">
        <v>3654</v>
      </c>
      <c r="C727" s="5" t="s">
        <v>3655</v>
      </c>
      <c r="D727" s="5">
        <v>33</v>
      </c>
      <c r="E727" s="6">
        <f t="shared" si="14"/>
        <v>0.42307692307692307</v>
      </c>
      <c r="F727" s="5" t="s">
        <v>3574</v>
      </c>
      <c r="G727" s="5" t="s">
        <v>3726</v>
      </c>
      <c r="H727" s="5">
        <v>23</v>
      </c>
      <c r="I727" s="5" t="s">
        <v>3726</v>
      </c>
      <c r="J727" s="67" t="s">
        <v>3685</v>
      </c>
    </row>
    <row r="728" spans="2:10" x14ac:dyDescent="0.55000000000000004">
      <c r="B728" t="s">
        <v>3654</v>
      </c>
      <c r="C728" t="s">
        <v>3655</v>
      </c>
      <c r="D728">
        <v>34</v>
      </c>
      <c r="E728" s="2">
        <f t="shared" si="14"/>
        <v>0.4358974358974359</v>
      </c>
      <c r="F728" t="s">
        <v>3667</v>
      </c>
      <c r="G728" t="s">
        <v>3722</v>
      </c>
      <c r="H728">
        <v>24</v>
      </c>
      <c r="I728" t="s">
        <v>3722</v>
      </c>
      <c r="J728" s="66" t="s">
        <v>3686</v>
      </c>
    </row>
    <row r="729" spans="2:10" x14ac:dyDescent="0.55000000000000004">
      <c r="B729" t="s">
        <v>3654</v>
      </c>
      <c r="C729" t="s">
        <v>3655</v>
      </c>
      <c r="D729">
        <v>35</v>
      </c>
      <c r="E729" s="2">
        <f t="shared" si="14"/>
        <v>0.44871794871794873</v>
      </c>
      <c r="F729" t="s">
        <v>3668</v>
      </c>
      <c r="G729" t="s">
        <v>3721</v>
      </c>
      <c r="H729">
        <v>25</v>
      </c>
      <c r="J729" s="66" t="s">
        <v>3071</v>
      </c>
    </row>
    <row r="730" spans="2:10" x14ac:dyDescent="0.55000000000000004">
      <c r="B730" t="s">
        <v>3654</v>
      </c>
      <c r="C730" t="s">
        <v>3655</v>
      </c>
      <c r="D730">
        <v>36</v>
      </c>
      <c r="E730" s="2">
        <f t="shared" si="14"/>
        <v>0.46153846153846156</v>
      </c>
      <c r="F730" t="s">
        <v>3572</v>
      </c>
      <c r="G730" t="s">
        <v>3725</v>
      </c>
      <c r="J730" s="66" t="s">
        <v>3687</v>
      </c>
    </row>
    <row r="731" spans="2:10" x14ac:dyDescent="0.55000000000000004">
      <c r="B731" t="s">
        <v>3654</v>
      </c>
      <c r="C731" t="s">
        <v>3655</v>
      </c>
      <c r="D731">
        <v>37</v>
      </c>
      <c r="E731" s="2">
        <f t="shared" si="14"/>
        <v>0.47435897435897434</v>
      </c>
      <c r="F731" t="s">
        <v>3564</v>
      </c>
      <c r="G731" t="s">
        <v>3725</v>
      </c>
      <c r="J731" s="66" t="s">
        <v>3086</v>
      </c>
    </row>
    <row r="732" spans="2:10" x14ac:dyDescent="0.55000000000000004">
      <c r="B732" t="s">
        <v>3654</v>
      </c>
      <c r="C732" t="s">
        <v>3655</v>
      </c>
      <c r="D732">
        <v>38</v>
      </c>
      <c r="E732" s="2">
        <f t="shared" si="14"/>
        <v>0.48717948717948717</v>
      </c>
      <c r="F732" t="s">
        <v>3569</v>
      </c>
      <c r="G732" t="s">
        <v>3725</v>
      </c>
      <c r="J732" s="66" t="s">
        <v>3059</v>
      </c>
    </row>
    <row r="733" spans="2:10" x14ac:dyDescent="0.55000000000000004">
      <c r="B733" t="s">
        <v>3654</v>
      </c>
      <c r="C733" t="s">
        <v>3655</v>
      </c>
      <c r="D733">
        <v>39</v>
      </c>
      <c r="E733" s="2">
        <f t="shared" si="14"/>
        <v>0.5</v>
      </c>
      <c r="F733" t="s">
        <v>3575</v>
      </c>
      <c r="G733" t="s">
        <v>3725</v>
      </c>
      <c r="H733">
        <v>26</v>
      </c>
      <c r="J733" s="66" t="s">
        <v>3112</v>
      </c>
    </row>
    <row r="734" spans="2:10" x14ac:dyDescent="0.55000000000000004">
      <c r="B734" t="s">
        <v>3654</v>
      </c>
      <c r="C734" t="s">
        <v>3655</v>
      </c>
      <c r="D734">
        <v>40</v>
      </c>
      <c r="E734" s="2">
        <f t="shared" si="14"/>
        <v>0.51282051282051277</v>
      </c>
      <c r="F734" t="s">
        <v>3569</v>
      </c>
      <c r="G734" t="s">
        <v>3725</v>
      </c>
      <c r="J734" s="66" t="s">
        <v>3688</v>
      </c>
    </row>
    <row r="735" spans="2:10" x14ac:dyDescent="0.55000000000000004">
      <c r="B735" t="s">
        <v>3654</v>
      </c>
      <c r="C735" t="s">
        <v>3655</v>
      </c>
      <c r="D735">
        <v>41</v>
      </c>
      <c r="E735" s="2">
        <f t="shared" si="14"/>
        <v>0.52564102564102566</v>
      </c>
      <c r="F735" t="s">
        <v>3569</v>
      </c>
      <c r="G735" t="s">
        <v>3725</v>
      </c>
      <c r="J735" s="66" t="s">
        <v>3689</v>
      </c>
    </row>
    <row r="736" spans="2:10" x14ac:dyDescent="0.55000000000000004">
      <c r="B736" t="s">
        <v>3654</v>
      </c>
      <c r="C736" t="s">
        <v>3655</v>
      </c>
      <c r="D736">
        <v>42</v>
      </c>
      <c r="E736" s="2">
        <f t="shared" si="14"/>
        <v>0.53846153846153844</v>
      </c>
      <c r="F736" t="s">
        <v>3576</v>
      </c>
      <c r="G736" t="s">
        <v>3723</v>
      </c>
      <c r="H736">
        <v>27</v>
      </c>
      <c r="J736" s="66" t="s">
        <v>3690</v>
      </c>
    </row>
    <row r="737" spans="2:10" x14ac:dyDescent="0.55000000000000004">
      <c r="B737" t="s">
        <v>3654</v>
      </c>
      <c r="C737" t="s">
        <v>3655</v>
      </c>
      <c r="D737">
        <v>43</v>
      </c>
      <c r="E737" s="2">
        <f t="shared" si="14"/>
        <v>0.55128205128205132</v>
      </c>
      <c r="F737" t="s">
        <v>3660</v>
      </c>
      <c r="G737" t="s">
        <v>3725</v>
      </c>
      <c r="J737" s="66" t="s">
        <v>3691</v>
      </c>
    </row>
    <row r="738" spans="2:10" x14ac:dyDescent="0.55000000000000004">
      <c r="B738" s="11" t="s">
        <v>3654</v>
      </c>
      <c r="C738" s="11" t="s">
        <v>3655</v>
      </c>
      <c r="D738" s="11">
        <v>44</v>
      </c>
      <c r="E738" s="12">
        <f t="shared" si="14"/>
        <v>0.5641025641025641</v>
      </c>
      <c r="F738" s="11" t="s">
        <v>3669</v>
      </c>
      <c r="G738" s="11" t="s">
        <v>3727</v>
      </c>
      <c r="H738" s="11">
        <v>28</v>
      </c>
      <c r="I738" s="11" t="s">
        <v>3727</v>
      </c>
      <c r="J738" s="68" t="s">
        <v>3070</v>
      </c>
    </row>
    <row r="739" spans="2:10" x14ac:dyDescent="0.55000000000000004">
      <c r="B739" t="s">
        <v>3654</v>
      </c>
      <c r="C739" t="s">
        <v>3655</v>
      </c>
      <c r="D739">
        <v>45</v>
      </c>
      <c r="E739" s="2">
        <f t="shared" si="14"/>
        <v>0.57692307692307687</v>
      </c>
      <c r="F739" t="s">
        <v>3660</v>
      </c>
      <c r="G739" t="s">
        <v>3725</v>
      </c>
      <c r="J739" s="66" t="s">
        <v>3076</v>
      </c>
    </row>
    <row r="740" spans="2:10" x14ac:dyDescent="0.55000000000000004">
      <c r="B740" t="s">
        <v>3654</v>
      </c>
      <c r="C740" t="s">
        <v>3655</v>
      </c>
      <c r="D740">
        <v>46</v>
      </c>
      <c r="E740" s="2">
        <f t="shared" si="14"/>
        <v>0.58974358974358976</v>
      </c>
      <c r="F740" t="s">
        <v>3569</v>
      </c>
      <c r="G740" t="s">
        <v>3725</v>
      </c>
      <c r="J740" s="66" t="s">
        <v>3050</v>
      </c>
    </row>
    <row r="741" spans="2:10" x14ac:dyDescent="0.55000000000000004">
      <c r="B741" t="s">
        <v>3654</v>
      </c>
      <c r="C741" t="s">
        <v>3655</v>
      </c>
      <c r="D741">
        <v>47</v>
      </c>
      <c r="E741" s="2">
        <f t="shared" si="14"/>
        <v>0.60256410256410253</v>
      </c>
      <c r="F741" t="s">
        <v>3569</v>
      </c>
      <c r="G741" t="s">
        <v>3725</v>
      </c>
      <c r="J741" s="66" t="s">
        <v>3692</v>
      </c>
    </row>
    <row r="742" spans="2:10" x14ac:dyDescent="0.55000000000000004">
      <c r="B742" t="s">
        <v>3654</v>
      </c>
      <c r="C742" t="s">
        <v>3655</v>
      </c>
      <c r="D742">
        <v>48</v>
      </c>
      <c r="E742" s="2">
        <f t="shared" si="14"/>
        <v>0.61538461538461542</v>
      </c>
      <c r="F742" t="s">
        <v>3670</v>
      </c>
      <c r="G742" t="s">
        <v>3726</v>
      </c>
      <c r="H742">
        <v>29</v>
      </c>
      <c r="J742" s="66" t="s">
        <v>3078</v>
      </c>
    </row>
    <row r="743" spans="2:10" x14ac:dyDescent="0.55000000000000004">
      <c r="B743" t="s">
        <v>3654</v>
      </c>
      <c r="C743" t="s">
        <v>3655</v>
      </c>
      <c r="D743">
        <v>49</v>
      </c>
      <c r="E743" s="2">
        <f t="shared" si="14"/>
        <v>0.62820512820512819</v>
      </c>
      <c r="F743" t="s">
        <v>3568</v>
      </c>
      <c r="G743" t="s">
        <v>3725</v>
      </c>
      <c r="J743" s="66" t="s">
        <v>3072</v>
      </c>
    </row>
    <row r="744" spans="2:10" x14ac:dyDescent="0.55000000000000004">
      <c r="B744" t="s">
        <v>3654</v>
      </c>
      <c r="C744" t="s">
        <v>3655</v>
      </c>
      <c r="D744">
        <v>50</v>
      </c>
      <c r="E744" s="2">
        <f t="shared" si="14"/>
        <v>0.64102564102564108</v>
      </c>
      <c r="F744" t="s">
        <v>3578</v>
      </c>
      <c r="G744" t="s">
        <v>3721</v>
      </c>
      <c r="J744" s="66" t="s">
        <v>3693</v>
      </c>
    </row>
    <row r="745" spans="2:10" x14ac:dyDescent="0.55000000000000004">
      <c r="B745" t="s">
        <v>3654</v>
      </c>
      <c r="C745" t="s">
        <v>3655</v>
      </c>
      <c r="D745">
        <v>51</v>
      </c>
      <c r="E745" s="2">
        <f t="shared" si="14"/>
        <v>0.65384615384615385</v>
      </c>
      <c r="F745" t="s">
        <v>3569</v>
      </c>
      <c r="G745" t="s">
        <v>3725</v>
      </c>
      <c r="J745" s="66" t="s">
        <v>3694</v>
      </c>
    </row>
    <row r="746" spans="2:10" x14ac:dyDescent="0.55000000000000004">
      <c r="B746" t="s">
        <v>3654</v>
      </c>
      <c r="C746" t="s">
        <v>3655</v>
      </c>
      <c r="D746">
        <v>52</v>
      </c>
      <c r="E746" s="2">
        <f t="shared" si="14"/>
        <v>0.66666666666666663</v>
      </c>
      <c r="F746" t="s">
        <v>3569</v>
      </c>
      <c r="G746" t="s">
        <v>3725</v>
      </c>
      <c r="J746" s="66" t="s">
        <v>3695</v>
      </c>
    </row>
    <row r="747" spans="2:10" x14ac:dyDescent="0.55000000000000004">
      <c r="B747" t="s">
        <v>3654</v>
      </c>
      <c r="C747" t="s">
        <v>3655</v>
      </c>
      <c r="D747">
        <v>53</v>
      </c>
      <c r="E747" s="2">
        <f t="shared" si="14"/>
        <v>0.67948717948717952</v>
      </c>
      <c r="F747" t="s">
        <v>3576</v>
      </c>
      <c r="G747" t="s">
        <v>3723</v>
      </c>
      <c r="J747" s="66" t="s">
        <v>3085</v>
      </c>
    </row>
    <row r="748" spans="2:10" x14ac:dyDescent="0.55000000000000004">
      <c r="B748" t="s">
        <v>3654</v>
      </c>
      <c r="C748" t="s">
        <v>3655</v>
      </c>
      <c r="D748">
        <v>54</v>
      </c>
      <c r="E748" s="2">
        <f t="shared" si="14"/>
        <v>0.69230769230769229</v>
      </c>
      <c r="F748" t="s">
        <v>3581</v>
      </c>
      <c r="G748" t="s">
        <v>3725</v>
      </c>
      <c r="J748" s="66" t="s">
        <v>3083</v>
      </c>
    </row>
    <row r="749" spans="2:10" x14ac:dyDescent="0.55000000000000004">
      <c r="B749" t="s">
        <v>3654</v>
      </c>
      <c r="C749" t="s">
        <v>3655</v>
      </c>
      <c r="D749">
        <v>55</v>
      </c>
      <c r="E749" s="2">
        <f t="shared" si="14"/>
        <v>0.70512820512820518</v>
      </c>
      <c r="F749" t="s">
        <v>3569</v>
      </c>
      <c r="G749" t="s">
        <v>3725</v>
      </c>
      <c r="J749" s="66" t="s">
        <v>3696</v>
      </c>
    </row>
    <row r="750" spans="2:10" x14ac:dyDescent="0.55000000000000004">
      <c r="B750" t="s">
        <v>3654</v>
      </c>
      <c r="C750" t="s">
        <v>3655</v>
      </c>
      <c r="D750">
        <v>56</v>
      </c>
      <c r="E750" s="2">
        <f t="shared" si="14"/>
        <v>0.71794871794871795</v>
      </c>
      <c r="F750" t="s">
        <v>3671</v>
      </c>
      <c r="G750" t="s">
        <v>3723</v>
      </c>
      <c r="H750">
        <v>30</v>
      </c>
      <c r="J750" s="66" t="s">
        <v>3107</v>
      </c>
    </row>
    <row r="751" spans="2:10" x14ac:dyDescent="0.55000000000000004">
      <c r="B751" t="s">
        <v>3654</v>
      </c>
      <c r="C751" t="s">
        <v>3655</v>
      </c>
      <c r="D751">
        <v>57</v>
      </c>
      <c r="E751" s="2">
        <f t="shared" si="14"/>
        <v>0.73076923076923073</v>
      </c>
      <c r="F751" t="s">
        <v>3568</v>
      </c>
      <c r="G751" t="s">
        <v>3725</v>
      </c>
      <c r="J751" s="66" t="s">
        <v>3697</v>
      </c>
    </row>
    <row r="752" spans="2:10" x14ac:dyDescent="0.55000000000000004">
      <c r="B752" t="s">
        <v>3654</v>
      </c>
      <c r="C752" t="s">
        <v>3655</v>
      </c>
      <c r="D752">
        <v>58</v>
      </c>
      <c r="E752" s="2">
        <f t="shared" si="14"/>
        <v>0.74358974358974361</v>
      </c>
      <c r="F752" t="s">
        <v>3563</v>
      </c>
      <c r="G752" t="s">
        <v>3725</v>
      </c>
      <c r="J752" s="66" t="s">
        <v>3698</v>
      </c>
    </row>
    <row r="753" spans="2:10" x14ac:dyDescent="0.55000000000000004">
      <c r="B753" t="s">
        <v>3654</v>
      </c>
      <c r="C753" t="s">
        <v>3655</v>
      </c>
      <c r="D753">
        <v>59</v>
      </c>
      <c r="E753" s="2">
        <f t="shared" si="14"/>
        <v>0.75641025641025639</v>
      </c>
      <c r="F753" t="s">
        <v>3572</v>
      </c>
      <c r="G753" t="s">
        <v>3725</v>
      </c>
      <c r="J753" s="66" t="s">
        <v>3699</v>
      </c>
    </row>
    <row r="754" spans="2:10" x14ac:dyDescent="0.55000000000000004">
      <c r="B754" t="s">
        <v>3654</v>
      </c>
      <c r="C754" t="s">
        <v>3655</v>
      </c>
      <c r="D754">
        <v>60</v>
      </c>
      <c r="E754" s="2">
        <f t="shared" si="14"/>
        <v>0.76923076923076927</v>
      </c>
      <c r="F754" t="s">
        <v>3581</v>
      </c>
      <c r="G754" t="s">
        <v>3725</v>
      </c>
      <c r="J754" s="66" t="s">
        <v>3700</v>
      </c>
    </row>
    <row r="755" spans="2:10" x14ac:dyDescent="0.55000000000000004">
      <c r="B755" t="s">
        <v>3654</v>
      </c>
      <c r="C755" t="s">
        <v>3655</v>
      </c>
      <c r="D755">
        <v>61</v>
      </c>
      <c r="E755" s="2">
        <f t="shared" si="14"/>
        <v>0.78205128205128205</v>
      </c>
      <c r="F755" t="s">
        <v>3572</v>
      </c>
      <c r="G755" t="s">
        <v>3725</v>
      </c>
      <c r="J755" s="66" t="s">
        <v>3701</v>
      </c>
    </row>
    <row r="756" spans="2:10" x14ac:dyDescent="0.55000000000000004">
      <c r="B756" t="s">
        <v>3654</v>
      </c>
      <c r="C756" t="s">
        <v>3655</v>
      </c>
      <c r="D756">
        <v>62</v>
      </c>
      <c r="E756" s="2">
        <f t="shared" si="14"/>
        <v>0.79487179487179482</v>
      </c>
      <c r="F756" t="s">
        <v>3569</v>
      </c>
      <c r="G756" t="s">
        <v>3725</v>
      </c>
      <c r="J756" s="66" t="s">
        <v>3702</v>
      </c>
    </row>
    <row r="757" spans="2:10" x14ac:dyDescent="0.55000000000000004">
      <c r="B757" t="s">
        <v>3654</v>
      </c>
      <c r="C757" t="s">
        <v>3655</v>
      </c>
      <c r="D757">
        <v>63</v>
      </c>
      <c r="E757" s="2">
        <f t="shared" si="14"/>
        <v>0.80769230769230771</v>
      </c>
      <c r="F757" t="s">
        <v>3563</v>
      </c>
      <c r="G757" t="s">
        <v>3725</v>
      </c>
      <c r="J757" s="66" t="s">
        <v>3703</v>
      </c>
    </row>
    <row r="758" spans="2:10" x14ac:dyDescent="0.55000000000000004">
      <c r="B758" t="s">
        <v>3654</v>
      </c>
      <c r="C758" t="s">
        <v>3655</v>
      </c>
      <c r="D758">
        <v>64</v>
      </c>
      <c r="E758" s="2">
        <f t="shared" si="14"/>
        <v>0.82051282051282048</v>
      </c>
      <c r="F758" t="s">
        <v>3569</v>
      </c>
      <c r="G758" t="s">
        <v>3725</v>
      </c>
      <c r="J758" s="66" t="s">
        <v>3704</v>
      </c>
    </row>
    <row r="759" spans="2:10" x14ac:dyDescent="0.55000000000000004">
      <c r="B759" t="s">
        <v>3654</v>
      </c>
      <c r="C759" t="s">
        <v>3655</v>
      </c>
      <c r="D759">
        <v>65</v>
      </c>
      <c r="E759" s="2">
        <f t="shared" si="14"/>
        <v>0.83333333333333337</v>
      </c>
      <c r="F759" t="s">
        <v>3579</v>
      </c>
      <c r="G759" t="s">
        <v>3725</v>
      </c>
      <c r="H759">
        <v>31</v>
      </c>
      <c r="J759" s="66" t="s">
        <v>3705</v>
      </c>
    </row>
    <row r="760" spans="2:10" x14ac:dyDescent="0.55000000000000004">
      <c r="B760" t="s">
        <v>3654</v>
      </c>
      <c r="C760" t="s">
        <v>3655</v>
      </c>
      <c r="D760">
        <v>66</v>
      </c>
      <c r="E760" s="2">
        <f t="shared" si="14"/>
        <v>0.84615384615384615</v>
      </c>
      <c r="F760" t="s">
        <v>3662</v>
      </c>
      <c r="G760" t="s">
        <v>3725</v>
      </c>
      <c r="J760" s="66" t="s">
        <v>3706</v>
      </c>
    </row>
    <row r="761" spans="2:10" x14ac:dyDescent="0.55000000000000004">
      <c r="B761" t="s">
        <v>3654</v>
      </c>
      <c r="C761" t="s">
        <v>3655</v>
      </c>
      <c r="D761">
        <v>67</v>
      </c>
      <c r="E761" s="2">
        <f t="shared" ref="E761:E772" si="15">D761/78</f>
        <v>0.85897435897435892</v>
      </c>
      <c r="F761" t="s">
        <v>3563</v>
      </c>
      <c r="G761" t="s">
        <v>3725</v>
      </c>
      <c r="J761" s="66" t="s">
        <v>3707</v>
      </c>
    </row>
    <row r="762" spans="2:10" x14ac:dyDescent="0.55000000000000004">
      <c r="B762" t="s">
        <v>3654</v>
      </c>
      <c r="C762" t="s">
        <v>3655</v>
      </c>
      <c r="D762">
        <v>68</v>
      </c>
      <c r="E762" s="2">
        <f t="shared" si="15"/>
        <v>0.87179487179487181</v>
      </c>
      <c r="F762" t="s">
        <v>3569</v>
      </c>
      <c r="G762" t="s">
        <v>3725</v>
      </c>
      <c r="J762" s="66" t="s">
        <v>3708</v>
      </c>
    </row>
    <row r="763" spans="2:10" x14ac:dyDescent="0.55000000000000004">
      <c r="B763" t="s">
        <v>3654</v>
      </c>
      <c r="C763" t="s">
        <v>3655</v>
      </c>
      <c r="D763">
        <v>69</v>
      </c>
      <c r="E763" s="2">
        <f t="shared" si="15"/>
        <v>0.88461538461538458</v>
      </c>
      <c r="F763" t="s">
        <v>3569</v>
      </c>
      <c r="G763" t="s">
        <v>3725</v>
      </c>
      <c r="J763" s="66" t="s">
        <v>3709</v>
      </c>
    </row>
    <row r="764" spans="2:10" x14ac:dyDescent="0.55000000000000004">
      <c r="B764" t="s">
        <v>3654</v>
      </c>
      <c r="C764" t="s">
        <v>3655</v>
      </c>
      <c r="D764">
        <v>70</v>
      </c>
      <c r="E764" s="2">
        <f t="shared" si="15"/>
        <v>0.89743589743589747</v>
      </c>
      <c r="F764" t="s">
        <v>3670</v>
      </c>
      <c r="G764" t="s">
        <v>3726</v>
      </c>
      <c r="J764" s="66" t="s">
        <v>3710</v>
      </c>
    </row>
    <row r="765" spans="2:10" x14ac:dyDescent="0.55000000000000004">
      <c r="B765" t="s">
        <v>3654</v>
      </c>
      <c r="C765" t="s">
        <v>3655</v>
      </c>
      <c r="D765">
        <v>71</v>
      </c>
      <c r="E765" s="2">
        <f t="shared" si="15"/>
        <v>0.91025641025641024</v>
      </c>
      <c r="F765" t="s">
        <v>3672</v>
      </c>
      <c r="G765" t="s">
        <v>3726</v>
      </c>
      <c r="H765">
        <v>32</v>
      </c>
      <c r="J765" s="66" t="s">
        <v>3108</v>
      </c>
    </row>
    <row r="766" spans="2:10" x14ac:dyDescent="0.55000000000000004">
      <c r="B766" t="s">
        <v>3654</v>
      </c>
      <c r="C766" t="s">
        <v>3655</v>
      </c>
      <c r="D766">
        <v>72</v>
      </c>
      <c r="E766" s="2">
        <f t="shared" si="15"/>
        <v>0.92307692307692313</v>
      </c>
      <c r="F766" t="s">
        <v>3569</v>
      </c>
      <c r="G766" t="s">
        <v>3725</v>
      </c>
      <c r="J766" s="66" t="s">
        <v>3711</v>
      </c>
    </row>
    <row r="767" spans="2:10" x14ac:dyDescent="0.55000000000000004">
      <c r="B767" t="s">
        <v>3654</v>
      </c>
      <c r="C767" t="s">
        <v>3655</v>
      </c>
      <c r="D767">
        <v>73</v>
      </c>
      <c r="E767" s="2">
        <f t="shared" si="15"/>
        <v>0.9358974358974359</v>
      </c>
      <c r="F767" t="s">
        <v>3667</v>
      </c>
      <c r="G767" t="s">
        <v>3722</v>
      </c>
      <c r="J767" s="66" t="s">
        <v>3712</v>
      </c>
    </row>
    <row r="768" spans="2:10" x14ac:dyDescent="0.55000000000000004">
      <c r="B768" t="s">
        <v>3654</v>
      </c>
      <c r="C768" t="s">
        <v>3655</v>
      </c>
      <c r="D768">
        <v>74</v>
      </c>
      <c r="E768" s="2">
        <f t="shared" si="15"/>
        <v>0.94871794871794868</v>
      </c>
      <c r="F768" t="s">
        <v>3569</v>
      </c>
      <c r="G768" t="s">
        <v>3725</v>
      </c>
      <c r="J768" s="66" t="s">
        <v>3713</v>
      </c>
    </row>
    <row r="769" spans="2:10" x14ac:dyDescent="0.55000000000000004">
      <c r="B769" t="s">
        <v>3654</v>
      </c>
      <c r="C769" t="s">
        <v>3655</v>
      </c>
      <c r="D769">
        <v>75</v>
      </c>
      <c r="E769" s="2">
        <f t="shared" si="15"/>
        <v>0.96153846153846156</v>
      </c>
      <c r="F769" t="s">
        <v>3578</v>
      </c>
      <c r="G769" t="s">
        <v>3721</v>
      </c>
      <c r="J769" s="66" t="s">
        <v>3714</v>
      </c>
    </row>
    <row r="770" spans="2:10" x14ac:dyDescent="0.55000000000000004">
      <c r="B770" t="s">
        <v>3654</v>
      </c>
      <c r="C770" t="s">
        <v>3655</v>
      </c>
      <c r="D770">
        <v>76</v>
      </c>
      <c r="E770" s="2">
        <f t="shared" si="15"/>
        <v>0.97435897435897434</v>
      </c>
      <c r="F770" t="s">
        <v>3569</v>
      </c>
      <c r="G770" t="s">
        <v>3725</v>
      </c>
      <c r="J770" s="66" t="s">
        <v>3715</v>
      </c>
    </row>
    <row r="771" spans="2:10" x14ac:dyDescent="0.55000000000000004">
      <c r="B771" t="s">
        <v>3654</v>
      </c>
      <c r="C771" t="s">
        <v>3655</v>
      </c>
      <c r="D771">
        <v>77</v>
      </c>
      <c r="E771" s="2">
        <f t="shared" si="15"/>
        <v>0.98717948717948723</v>
      </c>
      <c r="F771" t="s">
        <v>3670</v>
      </c>
      <c r="G771" t="s">
        <v>3726</v>
      </c>
      <c r="J771" s="66" t="s">
        <v>3716</v>
      </c>
    </row>
    <row r="772" spans="2:10" x14ac:dyDescent="0.55000000000000004">
      <c r="B772" t="s">
        <v>3654</v>
      </c>
      <c r="C772" t="s">
        <v>3655</v>
      </c>
      <c r="D772">
        <v>78</v>
      </c>
      <c r="E772" s="2">
        <f t="shared" si="15"/>
        <v>1</v>
      </c>
      <c r="F772" t="s">
        <v>3569</v>
      </c>
      <c r="G772" t="s">
        <v>3725</v>
      </c>
      <c r="J772" s="66" t="s">
        <v>3717</v>
      </c>
    </row>
  </sheetData>
  <autoFilter ref="A2:K772" xr:uid="{919D6C7D-0943-4886-88EE-0B41737A46BE}"/>
  <phoneticPr fontId="3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E40E06-6968-4BCC-B65E-3F682F2A8128}">
  <dimension ref="A1:M137"/>
  <sheetViews>
    <sheetView tabSelected="1" zoomScale="82" workbookViewId="0">
      <selection activeCell="O135" sqref="O135"/>
    </sheetView>
  </sheetViews>
  <sheetFormatPr defaultRowHeight="18" x14ac:dyDescent="0.55000000000000004"/>
  <cols>
    <col min="1" max="1" width="1.6640625" style="17" customWidth="1"/>
    <col min="2" max="3" width="8.6640625" style="17"/>
    <col min="4" max="4" width="9.1640625" style="17" bestFit="1" customWidth="1"/>
    <col min="5" max="5" width="9.9140625" style="17" customWidth="1"/>
    <col min="6" max="6" width="9.5" style="17" customWidth="1"/>
    <col min="7" max="7" width="7.6640625" style="17" customWidth="1"/>
    <col min="8" max="8" width="9.5" style="17" customWidth="1"/>
    <col min="9" max="9" width="7.6640625" style="17" customWidth="1"/>
    <col min="10" max="10" width="9.5" style="17" customWidth="1"/>
    <col min="11" max="11" width="7.6640625" style="17" customWidth="1"/>
    <col min="12" max="12" width="10.33203125" style="17" customWidth="1"/>
    <col min="13" max="13" width="7.75" style="17" customWidth="1"/>
    <col min="14" max="16384" width="8.6640625" style="17"/>
  </cols>
  <sheetData>
    <row r="1" spans="1:13" x14ac:dyDescent="0.55000000000000004">
      <c r="A1" s="18" t="s">
        <v>3783</v>
      </c>
    </row>
    <row r="2" spans="1:13" x14ac:dyDescent="0.55000000000000004">
      <c r="A2" s="18"/>
      <c r="B2" s="17" t="s">
        <v>3558</v>
      </c>
    </row>
    <row r="3" spans="1:13" s="27" customFormat="1" ht="46" customHeight="1" x14ac:dyDescent="0.55000000000000004">
      <c r="B3" s="28" t="s">
        <v>3546</v>
      </c>
    </row>
    <row r="4" spans="1:13" x14ac:dyDescent="0.55000000000000004">
      <c r="B4" s="86"/>
      <c r="C4" s="88" t="s">
        <v>2135</v>
      </c>
      <c r="D4" s="83" t="s">
        <v>2139</v>
      </c>
      <c r="E4" s="83" t="s">
        <v>2147</v>
      </c>
      <c r="F4" s="89" t="s">
        <v>2142</v>
      </c>
      <c r="G4" s="90"/>
      <c r="H4" s="77" t="s">
        <v>2146</v>
      </c>
      <c r="I4" s="78"/>
      <c r="J4" s="77" t="s">
        <v>2148</v>
      </c>
      <c r="K4" s="78"/>
      <c r="L4" s="85" t="s">
        <v>2143</v>
      </c>
      <c r="M4" s="93"/>
    </row>
    <row r="5" spans="1:13" x14ac:dyDescent="0.55000000000000004">
      <c r="B5" s="87"/>
      <c r="C5" s="84"/>
      <c r="D5" s="84"/>
      <c r="E5" s="84"/>
      <c r="F5" s="20" t="s">
        <v>3</v>
      </c>
      <c r="G5" s="20" t="s">
        <v>2140</v>
      </c>
      <c r="H5" s="21" t="s">
        <v>3</v>
      </c>
      <c r="I5" s="21" t="s">
        <v>2140</v>
      </c>
      <c r="J5" s="21" t="s">
        <v>3</v>
      </c>
      <c r="K5" s="21" t="s">
        <v>2140</v>
      </c>
      <c r="L5" s="22" t="s">
        <v>2141</v>
      </c>
      <c r="M5" s="94" t="s">
        <v>2140</v>
      </c>
    </row>
    <row r="6" spans="1:13" x14ac:dyDescent="0.55000000000000004">
      <c r="B6" s="19" t="s">
        <v>2136</v>
      </c>
      <c r="C6" s="19">
        <v>85</v>
      </c>
      <c r="D6" s="19">
        <v>41</v>
      </c>
      <c r="E6" s="79">
        <v>29</v>
      </c>
      <c r="F6" s="19">
        <v>66</v>
      </c>
      <c r="G6" s="23">
        <f>F6/C6</f>
        <v>0.77647058823529413</v>
      </c>
      <c r="H6" s="19">
        <v>72</v>
      </c>
      <c r="I6" s="23">
        <f>H6/C6</f>
        <v>0.84705882352941175</v>
      </c>
      <c r="J6" s="30"/>
      <c r="K6" s="31">
        <f>J6/C6</f>
        <v>0</v>
      </c>
      <c r="L6" s="19">
        <v>63</v>
      </c>
      <c r="M6" s="23">
        <f>L6/C6</f>
        <v>0.74117647058823533</v>
      </c>
    </row>
    <row r="7" spans="1:13" x14ac:dyDescent="0.55000000000000004">
      <c r="B7" s="19" t="s">
        <v>2137</v>
      </c>
      <c r="C7" s="19">
        <v>110</v>
      </c>
      <c r="D7" s="19">
        <v>55</v>
      </c>
      <c r="E7" s="80"/>
      <c r="F7" s="19">
        <v>66</v>
      </c>
      <c r="G7" s="23">
        <f t="shared" ref="G7:G8" si="0">F7/C7</f>
        <v>0.6</v>
      </c>
      <c r="H7" s="19">
        <v>73</v>
      </c>
      <c r="I7" s="23">
        <f t="shared" ref="I7:I8" si="1">H7/C7</f>
        <v>0.66363636363636369</v>
      </c>
      <c r="J7" s="30"/>
      <c r="K7" s="31">
        <f t="shared" ref="K7:K8" si="2">J7/C7</f>
        <v>0</v>
      </c>
      <c r="L7" s="19">
        <v>52</v>
      </c>
      <c r="M7" s="23">
        <f t="shared" ref="M7:M8" si="3">L7/C7</f>
        <v>0.47272727272727272</v>
      </c>
    </row>
    <row r="8" spans="1:13" x14ac:dyDescent="0.55000000000000004">
      <c r="B8" s="19" t="s">
        <v>2138</v>
      </c>
      <c r="C8" s="19">
        <v>101</v>
      </c>
      <c r="D8" s="32">
        <v>46</v>
      </c>
      <c r="E8" s="81"/>
      <c r="F8" s="19">
        <v>73</v>
      </c>
      <c r="G8" s="23">
        <f t="shared" si="0"/>
        <v>0.72277227722772275</v>
      </c>
      <c r="H8" s="19">
        <v>76</v>
      </c>
      <c r="I8" s="23">
        <f t="shared" si="1"/>
        <v>0.75247524752475248</v>
      </c>
      <c r="J8" s="30"/>
      <c r="K8" s="31">
        <f t="shared" si="2"/>
        <v>0</v>
      </c>
      <c r="L8" s="19">
        <v>76</v>
      </c>
      <c r="M8" s="23">
        <f t="shared" si="3"/>
        <v>0.75247524752475248</v>
      </c>
    </row>
    <row r="9" spans="1:13" x14ac:dyDescent="0.55000000000000004">
      <c r="B9" s="55" t="s">
        <v>3768</v>
      </c>
      <c r="C9" s="33"/>
      <c r="D9" s="44"/>
      <c r="F9" s="33" t="s">
        <v>2144</v>
      </c>
      <c r="G9" s="35">
        <f>AVERAGE(G6:G8)</f>
        <v>0.69974762182100569</v>
      </c>
      <c r="I9" s="43"/>
      <c r="K9" s="34">
        <f>AVERAGE(I6:I8)</f>
        <v>0.75439014489684253</v>
      </c>
      <c r="M9" s="26">
        <f>AVERAGE(M6:M8)</f>
        <v>0.65545966361342012</v>
      </c>
    </row>
    <row r="10" spans="1:13" x14ac:dyDescent="0.55000000000000004">
      <c r="B10" s="86"/>
      <c r="C10" s="88" t="s">
        <v>2135</v>
      </c>
      <c r="D10" s="83" t="s">
        <v>2139</v>
      </c>
      <c r="E10" s="83" t="s">
        <v>2147</v>
      </c>
      <c r="F10" s="89" t="s">
        <v>2142</v>
      </c>
      <c r="G10" s="90"/>
      <c r="H10" s="77" t="s">
        <v>2146</v>
      </c>
      <c r="I10" s="78"/>
      <c r="J10" s="77" t="s">
        <v>2148</v>
      </c>
      <c r="K10" s="78"/>
      <c r="L10" s="85" t="s">
        <v>2143</v>
      </c>
      <c r="M10" s="93"/>
    </row>
    <row r="11" spans="1:13" x14ac:dyDescent="0.55000000000000004">
      <c r="B11" s="87"/>
      <c r="C11" s="84"/>
      <c r="D11" s="84"/>
      <c r="E11" s="84"/>
      <c r="F11" s="20" t="s">
        <v>3</v>
      </c>
      <c r="G11" s="20" t="s">
        <v>2140</v>
      </c>
      <c r="H11" s="21" t="s">
        <v>3</v>
      </c>
      <c r="I11" s="21" t="s">
        <v>2140</v>
      </c>
      <c r="J11" s="21" t="s">
        <v>3</v>
      </c>
      <c r="K11" s="21" t="s">
        <v>2140</v>
      </c>
      <c r="L11" s="22" t="s">
        <v>2141</v>
      </c>
      <c r="M11" s="94" t="s">
        <v>2140</v>
      </c>
    </row>
    <row r="12" spans="1:13" x14ac:dyDescent="0.55000000000000004">
      <c r="B12" s="19" t="s">
        <v>2136</v>
      </c>
      <c r="C12" s="19">
        <v>89</v>
      </c>
      <c r="D12" s="19">
        <v>41</v>
      </c>
      <c r="E12" s="79">
        <v>29</v>
      </c>
      <c r="F12" s="19">
        <v>68</v>
      </c>
      <c r="G12" s="23">
        <f>F12/C12</f>
        <v>0.7640449438202247</v>
      </c>
      <c r="H12" s="19">
        <v>79</v>
      </c>
      <c r="I12" s="23">
        <f>H12/C12</f>
        <v>0.88764044943820219</v>
      </c>
      <c r="J12" s="30"/>
      <c r="K12" s="31"/>
      <c r="L12" s="19">
        <v>50</v>
      </c>
      <c r="M12" s="23">
        <f>L12/C12</f>
        <v>0.5617977528089888</v>
      </c>
    </row>
    <row r="13" spans="1:13" x14ac:dyDescent="0.55000000000000004">
      <c r="B13" s="19" t="s">
        <v>2137</v>
      </c>
      <c r="C13" s="19">
        <v>107</v>
      </c>
      <c r="D13" s="19">
        <v>42</v>
      </c>
      <c r="E13" s="80"/>
      <c r="F13" s="19">
        <v>94</v>
      </c>
      <c r="G13" s="23">
        <f t="shared" ref="G13:G14" si="4">F13/C13</f>
        <v>0.87850467289719625</v>
      </c>
      <c r="H13" s="19">
        <v>99</v>
      </c>
      <c r="I13" s="23">
        <f t="shared" ref="I13:I14" si="5">H13/C13</f>
        <v>0.92523364485981308</v>
      </c>
      <c r="J13" s="30"/>
      <c r="K13" s="31"/>
      <c r="L13" s="19">
        <v>69</v>
      </c>
      <c r="M13" s="23">
        <f t="shared" ref="M13:M14" si="6">L13/C13</f>
        <v>0.64485981308411211</v>
      </c>
    </row>
    <row r="14" spans="1:13" x14ac:dyDescent="0.55000000000000004">
      <c r="B14" s="19" t="s">
        <v>2138</v>
      </c>
      <c r="C14" s="19">
        <v>116</v>
      </c>
      <c r="D14" s="32">
        <v>48</v>
      </c>
      <c r="E14" s="81"/>
      <c r="F14" s="19">
        <v>65</v>
      </c>
      <c r="G14" s="23">
        <f t="shared" si="4"/>
        <v>0.56034482758620685</v>
      </c>
      <c r="H14" s="19">
        <v>83</v>
      </c>
      <c r="I14" s="23">
        <f t="shared" si="5"/>
        <v>0.71551724137931039</v>
      </c>
      <c r="J14" s="30"/>
      <c r="K14" s="31"/>
      <c r="L14" s="19">
        <v>81</v>
      </c>
      <c r="M14" s="23">
        <f t="shared" si="6"/>
        <v>0.69827586206896552</v>
      </c>
    </row>
    <row r="15" spans="1:13" x14ac:dyDescent="0.55000000000000004">
      <c r="C15" s="33"/>
      <c r="D15" s="44"/>
      <c r="F15" s="33" t="s">
        <v>2144</v>
      </c>
      <c r="G15" s="35">
        <f>AVERAGE(G12:G14)</f>
        <v>0.7342981481012093</v>
      </c>
      <c r="I15" s="43"/>
      <c r="K15" s="34">
        <f>AVERAGE(I12:I14)</f>
        <v>0.84279711189244189</v>
      </c>
      <c r="M15" s="26">
        <f>AVERAGE(M12:M14)</f>
        <v>0.63497780932068881</v>
      </c>
    </row>
    <row r="16" spans="1:13" x14ac:dyDescent="0.55000000000000004">
      <c r="C16" s="33"/>
      <c r="D16" s="52"/>
      <c r="F16" s="33"/>
      <c r="G16" s="43"/>
      <c r="I16" s="43"/>
      <c r="K16" s="43"/>
      <c r="M16" s="26"/>
    </row>
    <row r="17" spans="2:13" x14ac:dyDescent="0.55000000000000004">
      <c r="C17" s="33"/>
      <c r="D17" s="52"/>
      <c r="F17" s="33" t="s">
        <v>3547</v>
      </c>
      <c r="G17" s="53">
        <f>AVERAGE(G9,G15)</f>
        <v>0.71702288496110755</v>
      </c>
      <c r="I17" s="43"/>
      <c r="K17" s="54">
        <f>AVERAGE(K9,K15)</f>
        <v>0.79859362839464221</v>
      </c>
      <c r="M17" s="56">
        <f>AVERAGE(M9,M15)</f>
        <v>0.64521873646705452</v>
      </c>
    </row>
    <row r="18" spans="2:13" s="27" customFormat="1" ht="44.5" customHeight="1" x14ac:dyDescent="0.55000000000000004">
      <c r="B18" s="28" t="s">
        <v>3548</v>
      </c>
    </row>
    <row r="19" spans="2:13" x14ac:dyDescent="0.55000000000000004">
      <c r="B19" s="86"/>
      <c r="C19" s="88" t="s">
        <v>2135</v>
      </c>
      <c r="D19" s="83" t="s">
        <v>2139</v>
      </c>
      <c r="E19" s="83" t="s">
        <v>2147</v>
      </c>
      <c r="F19" s="89" t="s">
        <v>2142</v>
      </c>
      <c r="G19" s="90"/>
      <c r="H19" s="77" t="s">
        <v>2146</v>
      </c>
      <c r="I19" s="78"/>
      <c r="J19" s="77" t="s">
        <v>2148</v>
      </c>
      <c r="K19" s="78"/>
      <c r="L19" s="85" t="s">
        <v>2143</v>
      </c>
      <c r="M19" s="93"/>
    </row>
    <row r="20" spans="2:13" x14ac:dyDescent="0.55000000000000004">
      <c r="B20" s="87"/>
      <c r="C20" s="84"/>
      <c r="D20" s="84"/>
      <c r="E20" s="84"/>
      <c r="F20" s="20" t="s">
        <v>3</v>
      </c>
      <c r="G20" s="20" t="s">
        <v>2140</v>
      </c>
      <c r="H20" s="21" t="s">
        <v>3</v>
      </c>
      <c r="I20" s="21" t="s">
        <v>2140</v>
      </c>
      <c r="J20" s="21" t="s">
        <v>3</v>
      </c>
      <c r="K20" s="21" t="s">
        <v>2140</v>
      </c>
      <c r="L20" s="22" t="s">
        <v>2141</v>
      </c>
      <c r="M20" s="94" t="s">
        <v>2140</v>
      </c>
    </row>
    <row r="21" spans="2:13" x14ac:dyDescent="0.55000000000000004">
      <c r="B21" s="19" t="s">
        <v>2136</v>
      </c>
      <c r="C21" s="19">
        <v>126</v>
      </c>
      <c r="D21" s="19">
        <v>46</v>
      </c>
      <c r="E21" s="79">
        <v>29</v>
      </c>
      <c r="F21" s="19">
        <v>66</v>
      </c>
      <c r="G21" s="23">
        <f>F21/C21</f>
        <v>0.52380952380952384</v>
      </c>
      <c r="H21" s="30">
        <v>74</v>
      </c>
      <c r="I21" s="31">
        <f>H21/C21</f>
        <v>0.58730158730158732</v>
      </c>
      <c r="J21" s="19"/>
      <c r="K21" s="23"/>
      <c r="L21" s="19">
        <v>66</v>
      </c>
      <c r="M21" s="23">
        <f>L21/C21</f>
        <v>0.52380952380952384</v>
      </c>
    </row>
    <row r="22" spans="2:13" x14ac:dyDescent="0.55000000000000004">
      <c r="B22" s="19" t="s">
        <v>2137</v>
      </c>
      <c r="C22" s="19">
        <v>138</v>
      </c>
      <c r="D22" s="19">
        <v>65</v>
      </c>
      <c r="E22" s="80"/>
      <c r="F22" s="30">
        <v>57</v>
      </c>
      <c r="G22" s="31">
        <f t="shared" ref="G22:G23" si="7">F22/C22</f>
        <v>0.41304347826086957</v>
      </c>
      <c r="H22" s="30"/>
      <c r="I22" s="31"/>
      <c r="J22" s="30">
        <v>72</v>
      </c>
      <c r="K22" s="31">
        <f t="shared" ref="K22" si="8">J22/C22</f>
        <v>0.52173913043478259</v>
      </c>
      <c r="L22" s="19">
        <v>54</v>
      </c>
      <c r="M22" s="23">
        <f t="shared" ref="M22:M23" si="9">L22/C22</f>
        <v>0.39130434782608697</v>
      </c>
    </row>
    <row r="23" spans="2:13" x14ac:dyDescent="0.55000000000000004">
      <c r="B23" s="19" t="s">
        <v>2138</v>
      </c>
      <c r="C23" s="19">
        <v>152</v>
      </c>
      <c r="D23" s="32">
        <v>52</v>
      </c>
      <c r="E23" s="81"/>
      <c r="F23" s="30">
        <v>66</v>
      </c>
      <c r="G23" s="31">
        <f t="shared" si="7"/>
        <v>0.43421052631578949</v>
      </c>
      <c r="H23" s="30">
        <v>74</v>
      </c>
      <c r="I23" s="31">
        <f t="shared" ref="I23" si="10">H23/C23</f>
        <v>0.48684210526315791</v>
      </c>
      <c r="J23" s="30"/>
      <c r="K23" s="31"/>
      <c r="L23" s="19">
        <v>66</v>
      </c>
      <c r="M23" s="23">
        <f t="shared" si="9"/>
        <v>0.43421052631578949</v>
      </c>
    </row>
    <row r="24" spans="2:13" x14ac:dyDescent="0.55000000000000004">
      <c r="C24" s="33"/>
      <c r="D24" s="44"/>
      <c r="F24" s="33" t="s">
        <v>2144</v>
      </c>
      <c r="G24" s="35">
        <f>AVERAGE(G21:G23)</f>
        <v>0.45702117612872756</v>
      </c>
      <c r="H24" s="26"/>
      <c r="I24" s="43"/>
      <c r="J24" s="26"/>
      <c r="K24" s="34">
        <f>AVERAGE(I21,K22,I23)</f>
        <v>0.53196094099984259</v>
      </c>
      <c r="L24" s="26"/>
      <c r="M24" s="26">
        <f>AVERAGE(M21:M23)</f>
        <v>0.44977479931713349</v>
      </c>
    </row>
    <row r="25" spans="2:13" x14ac:dyDescent="0.55000000000000004">
      <c r="B25" s="86"/>
      <c r="C25" s="88" t="s">
        <v>2135</v>
      </c>
      <c r="D25" s="83" t="s">
        <v>2139</v>
      </c>
      <c r="E25" s="83" t="s">
        <v>2147</v>
      </c>
      <c r="F25" s="89" t="s">
        <v>2142</v>
      </c>
      <c r="G25" s="90"/>
      <c r="H25" s="77" t="s">
        <v>2146</v>
      </c>
      <c r="I25" s="78"/>
      <c r="J25" s="77" t="s">
        <v>2148</v>
      </c>
      <c r="K25" s="78"/>
      <c r="L25" s="85" t="s">
        <v>2143</v>
      </c>
      <c r="M25" s="93"/>
    </row>
    <row r="26" spans="2:13" x14ac:dyDescent="0.55000000000000004">
      <c r="B26" s="87"/>
      <c r="C26" s="84"/>
      <c r="D26" s="84"/>
      <c r="E26" s="84"/>
      <c r="F26" s="20" t="s">
        <v>3</v>
      </c>
      <c r="G26" s="20" t="s">
        <v>2140</v>
      </c>
      <c r="H26" s="21" t="s">
        <v>3</v>
      </c>
      <c r="I26" s="21" t="s">
        <v>2140</v>
      </c>
      <c r="J26" s="21" t="s">
        <v>3</v>
      </c>
      <c r="K26" s="21" t="s">
        <v>2140</v>
      </c>
      <c r="L26" s="22" t="s">
        <v>2141</v>
      </c>
      <c r="M26" s="94" t="s">
        <v>2140</v>
      </c>
    </row>
    <row r="27" spans="2:13" x14ac:dyDescent="0.55000000000000004">
      <c r="B27" s="19" t="s">
        <v>2136</v>
      </c>
      <c r="C27" s="19">
        <v>163</v>
      </c>
      <c r="D27" s="19">
        <v>44</v>
      </c>
      <c r="E27" s="79">
        <v>29</v>
      </c>
      <c r="F27" s="19">
        <v>77</v>
      </c>
      <c r="G27" s="23">
        <f>F27/C27</f>
        <v>0.47239263803680981</v>
      </c>
      <c r="H27" s="30">
        <v>105</v>
      </c>
      <c r="I27" s="31">
        <f>H27/C27</f>
        <v>0.64417177914110424</v>
      </c>
      <c r="J27" s="19"/>
      <c r="K27" s="23"/>
      <c r="L27" s="19">
        <v>61</v>
      </c>
      <c r="M27" s="23">
        <f>L27/C27</f>
        <v>0.37423312883435583</v>
      </c>
    </row>
    <row r="28" spans="2:13" x14ac:dyDescent="0.55000000000000004">
      <c r="B28" s="19" t="s">
        <v>2137</v>
      </c>
      <c r="C28" s="19">
        <v>184</v>
      </c>
      <c r="D28" s="19">
        <v>50</v>
      </c>
      <c r="E28" s="80"/>
      <c r="F28" s="30">
        <v>76</v>
      </c>
      <c r="G28" s="31">
        <f t="shared" ref="G28:G29" si="11">F28/C28</f>
        <v>0.41304347826086957</v>
      </c>
      <c r="H28" s="30">
        <v>85</v>
      </c>
      <c r="I28" s="31">
        <f>H28/C28</f>
        <v>0.46195652173913043</v>
      </c>
      <c r="J28" s="24"/>
      <c r="K28" s="25"/>
      <c r="L28" s="19">
        <v>83</v>
      </c>
      <c r="M28" s="23">
        <f t="shared" ref="M28:M29" si="12">L28/C28</f>
        <v>0.45108695652173914</v>
      </c>
    </row>
    <row r="29" spans="2:13" x14ac:dyDescent="0.55000000000000004">
      <c r="B29" s="19" t="s">
        <v>2138</v>
      </c>
      <c r="C29" s="19">
        <v>193</v>
      </c>
      <c r="D29" s="32">
        <v>59</v>
      </c>
      <c r="E29" s="81"/>
      <c r="F29" s="24">
        <v>51</v>
      </c>
      <c r="G29" s="25">
        <f t="shared" si="11"/>
        <v>0.26424870466321243</v>
      </c>
      <c r="H29" s="30"/>
      <c r="I29" s="31"/>
      <c r="J29" s="30">
        <v>58</v>
      </c>
      <c r="K29" s="31">
        <f t="shared" ref="K29" si="13">J29/C29</f>
        <v>0.30051813471502592</v>
      </c>
      <c r="L29" s="19">
        <v>74</v>
      </c>
      <c r="M29" s="23">
        <f t="shared" si="12"/>
        <v>0.38341968911917096</v>
      </c>
    </row>
    <row r="30" spans="2:13" x14ac:dyDescent="0.55000000000000004">
      <c r="C30" s="33"/>
      <c r="D30" s="44"/>
      <c r="F30" s="33" t="s">
        <v>2144</v>
      </c>
      <c r="G30" s="35">
        <f>AVERAGE(G27:G29)</f>
        <v>0.3832282736536306</v>
      </c>
      <c r="H30" s="26"/>
      <c r="I30" s="43"/>
      <c r="J30" s="26"/>
      <c r="K30" s="34">
        <f>AVERAGE(I27,I28,K29)</f>
        <v>0.4688821451984202</v>
      </c>
      <c r="L30" s="26"/>
      <c r="M30" s="26">
        <f>AVERAGE(M27:M29)</f>
        <v>0.40291325815842199</v>
      </c>
    </row>
    <row r="31" spans="2:13" x14ac:dyDescent="0.55000000000000004">
      <c r="C31" s="33"/>
      <c r="D31" s="52"/>
      <c r="F31" s="33"/>
      <c r="G31" s="43"/>
      <c r="H31" s="26"/>
      <c r="I31" s="43"/>
      <c r="J31" s="26"/>
      <c r="K31" s="43"/>
      <c r="L31" s="26"/>
      <c r="M31" s="26"/>
    </row>
    <row r="32" spans="2:13" x14ac:dyDescent="0.55000000000000004">
      <c r="C32" s="33"/>
      <c r="D32" s="52"/>
      <c r="F32" s="33" t="s">
        <v>3547</v>
      </c>
      <c r="G32" s="35">
        <f>AVERAGE(G24,G30)</f>
        <v>0.42012472489117908</v>
      </c>
      <c r="H32" s="26"/>
      <c r="I32" s="43"/>
      <c r="J32" s="26"/>
      <c r="K32" s="34">
        <f>AVERAGE(K24,K30)</f>
        <v>0.50042154309913145</v>
      </c>
      <c r="L32" s="26"/>
      <c r="M32" s="57">
        <f>AVERAGE(M24,M30)</f>
        <v>0.42634402873777777</v>
      </c>
    </row>
    <row r="33" spans="2:13" s="27" customFormat="1" ht="47" customHeight="1" x14ac:dyDescent="0.55000000000000004">
      <c r="B33" s="28" t="s">
        <v>3549</v>
      </c>
    </row>
    <row r="34" spans="2:13" x14ac:dyDescent="0.55000000000000004">
      <c r="B34" s="86"/>
      <c r="C34" s="88" t="s">
        <v>2135</v>
      </c>
      <c r="D34" s="83" t="s">
        <v>2139</v>
      </c>
      <c r="E34" s="83" t="s">
        <v>2147</v>
      </c>
      <c r="F34" s="89" t="s">
        <v>2142</v>
      </c>
      <c r="G34" s="90"/>
      <c r="H34" s="77" t="s">
        <v>2146</v>
      </c>
      <c r="I34" s="78"/>
      <c r="J34" s="77" t="s">
        <v>2148</v>
      </c>
      <c r="K34" s="78"/>
      <c r="L34" s="85" t="s">
        <v>2143</v>
      </c>
      <c r="M34" s="93"/>
    </row>
    <row r="35" spans="2:13" x14ac:dyDescent="0.55000000000000004">
      <c r="B35" s="87"/>
      <c r="C35" s="84"/>
      <c r="D35" s="84"/>
      <c r="E35" s="84"/>
      <c r="F35" s="20" t="s">
        <v>3</v>
      </c>
      <c r="G35" s="20" t="s">
        <v>2140</v>
      </c>
      <c r="H35" s="21" t="s">
        <v>3</v>
      </c>
      <c r="I35" s="21" t="s">
        <v>2140</v>
      </c>
      <c r="J35" s="21" t="s">
        <v>3</v>
      </c>
      <c r="K35" s="21" t="s">
        <v>2140</v>
      </c>
      <c r="L35" s="22" t="s">
        <v>2141</v>
      </c>
      <c r="M35" s="94" t="s">
        <v>2140</v>
      </c>
    </row>
    <row r="36" spans="2:13" x14ac:dyDescent="0.55000000000000004">
      <c r="B36" s="19" t="s">
        <v>2136</v>
      </c>
      <c r="C36" s="19">
        <v>65</v>
      </c>
      <c r="D36" s="19">
        <v>23</v>
      </c>
      <c r="E36" s="79">
        <v>14</v>
      </c>
      <c r="F36" s="19">
        <v>27</v>
      </c>
      <c r="G36" s="23">
        <f>F36/C36</f>
        <v>0.41538461538461541</v>
      </c>
      <c r="H36" s="30">
        <v>33</v>
      </c>
      <c r="I36" s="31">
        <f>H36/C36</f>
        <v>0.50769230769230766</v>
      </c>
      <c r="J36" s="19"/>
      <c r="K36" s="23">
        <f>J36/C36</f>
        <v>0</v>
      </c>
      <c r="L36" s="19">
        <v>27</v>
      </c>
      <c r="M36" s="23">
        <f>L36/C36</f>
        <v>0.41538461538461541</v>
      </c>
    </row>
    <row r="37" spans="2:13" x14ac:dyDescent="0.55000000000000004">
      <c r="B37" s="19" t="s">
        <v>2137</v>
      </c>
      <c r="C37" s="19">
        <v>83</v>
      </c>
      <c r="D37" s="19">
        <v>36</v>
      </c>
      <c r="E37" s="80"/>
      <c r="F37" s="30">
        <v>26</v>
      </c>
      <c r="G37" s="31">
        <f t="shared" ref="G37:G38" si="14">F37/C37</f>
        <v>0.31325301204819278</v>
      </c>
      <c r="H37" s="30"/>
      <c r="I37" s="31">
        <f t="shared" ref="I37:I38" si="15">H37/C37</f>
        <v>0</v>
      </c>
      <c r="J37" s="30">
        <v>44</v>
      </c>
      <c r="K37" s="31">
        <f t="shared" ref="K37:K38" si="16">J37/C37</f>
        <v>0.53012048192771088</v>
      </c>
      <c r="L37" s="19">
        <v>31</v>
      </c>
      <c r="M37" s="23">
        <f t="shared" ref="M37:M38" si="17">L37/C37</f>
        <v>0.37349397590361444</v>
      </c>
    </row>
    <row r="38" spans="2:13" x14ac:dyDescent="0.55000000000000004">
      <c r="B38" s="19" t="s">
        <v>2138</v>
      </c>
      <c r="C38" s="19">
        <v>71</v>
      </c>
      <c r="D38" s="32">
        <v>27</v>
      </c>
      <c r="E38" s="81"/>
      <c r="F38" s="19">
        <v>27</v>
      </c>
      <c r="G38" s="23">
        <f t="shared" si="14"/>
        <v>0.38028169014084506</v>
      </c>
      <c r="H38" s="30">
        <v>39</v>
      </c>
      <c r="I38" s="31">
        <f t="shared" si="15"/>
        <v>0.54929577464788737</v>
      </c>
      <c r="J38" s="19"/>
      <c r="K38" s="23">
        <f t="shared" si="16"/>
        <v>0</v>
      </c>
      <c r="L38" s="19"/>
      <c r="M38" s="23">
        <f t="shared" si="17"/>
        <v>0</v>
      </c>
    </row>
    <row r="39" spans="2:13" x14ac:dyDescent="0.55000000000000004">
      <c r="C39" s="33"/>
      <c r="D39" s="46"/>
      <c r="F39" s="33" t="s">
        <v>2145</v>
      </c>
      <c r="G39" s="37">
        <f>AVERAGE(G36:G38)</f>
        <v>0.36963977252455105</v>
      </c>
      <c r="I39" s="45"/>
      <c r="K39" s="36">
        <f>AVERAGE(I36,K37,I38)</f>
        <v>0.52903618808930197</v>
      </c>
      <c r="M39" s="26">
        <f>AVERAGE(M36:M38)</f>
        <v>0.26295953042940995</v>
      </c>
    </row>
    <row r="40" spans="2:13" x14ac:dyDescent="0.55000000000000004">
      <c r="B40" s="86"/>
      <c r="C40" s="88" t="s">
        <v>2135</v>
      </c>
      <c r="D40" s="83" t="s">
        <v>2139</v>
      </c>
      <c r="E40" s="83" t="s">
        <v>2147</v>
      </c>
      <c r="F40" s="89" t="s">
        <v>2142</v>
      </c>
      <c r="G40" s="90"/>
      <c r="H40" s="77" t="s">
        <v>2146</v>
      </c>
      <c r="I40" s="78"/>
      <c r="J40" s="77" t="s">
        <v>2148</v>
      </c>
      <c r="K40" s="78"/>
      <c r="L40" s="85" t="s">
        <v>2143</v>
      </c>
      <c r="M40" s="93"/>
    </row>
    <row r="41" spans="2:13" x14ac:dyDescent="0.55000000000000004">
      <c r="B41" s="87"/>
      <c r="C41" s="84"/>
      <c r="D41" s="84"/>
      <c r="E41" s="84"/>
      <c r="F41" s="20" t="s">
        <v>3</v>
      </c>
      <c r="G41" s="20" t="s">
        <v>2140</v>
      </c>
      <c r="H41" s="21" t="s">
        <v>3</v>
      </c>
      <c r="I41" s="21" t="s">
        <v>2140</v>
      </c>
      <c r="J41" s="21" t="s">
        <v>3</v>
      </c>
      <c r="K41" s="21" t="s">
        <v>2140</v>
      </c>
      <c r="L41" s="22" t="s">
        <v>2141</v>
      </c>
      <c r="M41" s="94" t="s">
        <v>2140</v>
      </c>
    </row>
    <row r="42" spans="2:13" x14ac:dyDescent="0.55000000000000004">
      <c r="B42" s="19" t="s">
        <v>2136</v>
      </c>
      <c r="C42" s="19">
        <v>76</v>
      </c>
      <c r="D42" s="19">
        <v>27</v>
      </c>
      <c r="E42" s="79">
        <v>14</v>
      </c>
      <c r="F42" s="19">
        <v>31</v>
      </c>
      <c r="G42" s="23">
        <f>F42/C42</f>
        <v>0.40789473684210525</v>
      </c>
      <c r="H42" s="30">
        <v>50</v>
      </c>
      <c r="I42" s="31">
        <f>H42/C42</f>
        <v>0.65789473684210531</v>
      </c>
      <c r="J42" s="19"/>
      <c r="K42" s="23"/>
      <c r="L42" s="19">
        <v>54</v>
      </c>
      <c r="M42" s="23">
        <f>L42/C42</f>
        <v>0.71052631578947367</v>
      </c>
    </row>
    <row r="43" spans="2:13" x14ac:dyDescent="0.55000000000000004">
      <c r="B43" s="19" t="s">
        <v>2137</v>
      </c>
      <c r="C43" s="19">
        <v>99</v>
      </c>
      <c r="D43" s="19">
        <v>34</v>
      </c>
      <c r="E43" s="91"/>
      <c r="F43" s="24">
        <v>33</v>
      </c>
      <c r="G43" s="25">
        <f t="shared" ref="G43:G44" si="18">F43/C43</f>
        <v>0.33333333333333331</v>
      </c>
      <c r="H43" s="30"/>
      <c r="I43" s="31"/>
      <c r="J43" s="24">
        <v>52</v>
      </c>
      <c r="K43" s="25">
        <f t="shared" ref="K43:K44" si="19">J43/C43</f>
        <v>0.5252525252525253</v>
      </c>
      <c r="L43" s="19">
        <v>33</v>
      </c>
      <c r="M43" s="23">
        <f t="shared" ref="M43:M44" si="20">L43/C43</f>
        <v>0.33333333333333331</v>
      </c>
    </row>
    <row r="44" spans="2:13" x14ac:dyDescent="0.55000000000000004">
      <c r="B44" s="19" t="s">
        <v>2138</v>
      </c>
      <c r="C44" s="19">
        <v>85</v>
      </c>
      <c r="D44" s="32">
        <v>31</v>
      </c>
      <c r="E44" s="92"/>
      <c r="F44" s="19">
        <v>41</v>
      </c>
      <c r="G44" s="23">
        <f t="shared" si="18"/>
        <v>0.4823529411764706</v>
      </c>
      <c r="H44" s="30"/>
      <c r="I44" s="31"/>
      <c r="J44" s="19">
        <v>51</v>
      </c>
      <c r="K44" s="23">
        <f t="shared" si="19"/>
        <v>0.6</v>
      </c>
      <c r="L44" s="19">
        <v>69</v>
      </c>
      <c r="M44" s="23">
        <f t="shared" si="20"/>
        <v>0.81176470588235294</v>
      </c>
    </row>
    <row r="45" spans="2:13" x14ac:dyDescent="0.55000000000000004">
      <c r="C45" s="33"/>
      <c r="D45" s="46"/>
      <c r="F45" s="33" t="s">
        <v>2145</v>
      </c>
      <c r="G45" s="37">
        <f>AVERAGE(G42:G44)</f>
        <v>0.40786033711730307</v>
      </c>
      <c r="I45" s="45"/>
      <c r="K45" s="36">
        <f>AVERAGE(I42,K43,K44)</f>
        <v>0.59438242069821012</v>
      </c>
      <c r="M45" s="26">
        <f>AVERAGE(M42:M44)</f>
        <v>0.61854145166838659</v>
      </c>
    </row>
    <row r="46" spans="2:13" x14ac:dyDescent="0.55000000000000004">
      <c r="C46" s="33"/>
      <c r="F46" s="33"/>
      <c r="G46" s="45"/>
      <c r="I46" s="45"/>
      <c r="K46" s="45"/>
      <c r="M46" s="26"/>
    </row>
    <row r="47" spans="2:13" x14ac:dyDescent="0.55000000000000004">
      <c r="C47" s="33"/>
      <c r="F47" s="33" t="s">
        <v>3547</v>
      </c>
      <c r="G47" s="37">
        <f>AVERAGE(G39,G45)</f>
        <v>0.38875005482092706</v>
      </c>
      <c r="I47" s="45"/>
      <c r="K47" s="36">
        <f>AVERAGE(K39,K45)</f>
        <v>0.56170930439375599</v>
      </c>
      <c r="M47" s="57">
        <f>AVERAGE(M39,M45)</f>
        <v>0.4407504910488983</v>
      </c>
    </row>
    <row r="48" spans="2:13" s="27" customFormat="1" ht="43" customHeight="1" x14ac:dyDescent="0.55000000000000004">
      <c r="B48" s="28" t="s">
        <v>3550</v>
      </c>
    </row>
    <row r="49" spans="2:13" x14ac:dyDescent="0.55000000000000004">
      <c r="B49" s="86"/>
      <c r="C49" s="88" t="s">
        <v>2135</v>
      </c>
      <c r="D49" s="83" t="s">
        <v>2139</v>
      </c>
      <c r="E49" s="83" t="s">
        <v>2147</v>
      </c>
      <c r="F49" s="89" t="s">
        <v>2142</v>
      </c>
      <c r="G49" s="90"/>
      <c r="H49" s="77" t="s">
        <v>2146</v>
      </c>
      <c r="I49" s="78"/>
      <c r="J49" s="77" t="s">
        <v>2148</v>
      </c>
      <c r="K49" s="78"/>
      <c r="L49" s="85" t="s">
        <v>2143</v>
      </c>
      <c r="M49" s="93"/>
    </row>
    <row r="50" spans="2:13" x14ac:dyDescent="0.55000000000000004">
      <c r="B50" s="87"/>
      <c r="C50" s="84"/>
      <c r="D50" s="84"/>
      <c r="E50" s="84"/>
      <c r="F50" s="20" t="s">
        <v>3</v>
      </c>
      <c r="G50" s="20" t="s">
        <v>2140</v>
      </c>
      <c r="H50" s="21" t="s">
        <v>3</v>
      </c>
      <c r="I50" s="21" t="s">
        <v>2140</v>
      </c>
      <c r="J50" s="21" t="s">
        <v>3</v>
      </c>
      <c r="K50" s="21" t="s">
        <v>2140</v>
      </c>
      <c r="L50" s="22" t="s">
        <v>2141</v>
      </c>
      <c r="M50" s="94" t="s">
        <v>2140</v>
      </c>
    </row>
    <row r="51" spans="2:13" x14ac:dyDescent="0.55000000000000004">
      <c r="B51" s="19" t="s">
        <v>2136</v>
      </c>
      <c r="C51" s="19">
        <v>36</v>
      </c>
      <c r="D51" s="19">
        <v>19</v>
      </c>
      <c r="E51" s="79">
        <v>14</v>
      </c>
      <c r="F51" s="19">
        <v>33</v>
      </c>
      <c r="G51" s="23">
        <f>F51/C51</f>
        <v>0.91666666666666663</v>
      </c>
      <c r="H51" s="19">
        <v>36</v>
      </c>
      <c r="I51" s="23">
        <f>H51/C51</f>
        <v>1</v>
      </c>
      <c r="J51" s="30"/>
      <c r="K51" s="31">
        <f t="shared" ref="K51:K53" si="21">J51/C51</f>
        <v>0</v>
      </c>
      <c r="L51" s="19">
        <v>29</v>
      </c>
      <c r="M51" s="23">
        <f>L51/C51</f>
        <v>0.80555555555555558</v>
      </c>
    </row>
    <row r="52" spans="2:13" x14ac:dyDescent="0.55000000000000004">
      <c r="B52" s="19" t="s">
        <v>2137</v>
      </c>
      <c r="C52" s="19">
        <v>58</v>
      </c>
      <c r="D52" s="19">
        <v>30</v>
      </c>
      <c r="E52" s="80"/>
      <c r="F52" s="19">
        <v>25</v>
      </c>
      <c r="G52" s="23">
        <f t="shared" ref="G52:G53" si="22">F52/C52</f>
        <v>0.43103448275862066</v>
      </c>
      <c r="H52" s="24"/>
      <c r="I52" s="25"/>
      <c r="J52" s="30">
        <v>44</v>
      </c>
      <c r="K52" s="31">
        <f t="shared" si="21"/>
        <v>0.75862068965517238</v>
      </c>
      <c r="L52" s="19">
        <v>26</v>
      </c>
      <c r="M52" s="23">
        <f t="shared" ref="M52:M53" si="23">L52/C52</f>
        <v>0.44827586206896552</v>
      </c>
    </row>
    <row r="53" spans="2:13" x14ac:dyDescent="0.55000000000000004">
      <c r="B53" s="19" t="s">
        <v>2138</v>
      </c>
      <c r="C53" s="19">
        <v>51</v>
      </c>
      <c r="D53" s="32">
        <v>26</v>
      </c>
      <c r="E53" s="81"/>
      <c r="F53" s="19">
        <v>20</v>
      </c>
      <c r="G53" s="23">
        <f t="shared" si="22"/>
        <v>0.39215686274509803</v>
      </c>
      <c r="H53" s="19">
        <v>31</v>
      </c>
      <c r="I53" s="23">
        <f t="shared" ref="I53" si="24">H53/C53</f>
        <v>0.60784313725490191</v>
      </c>
      <c r="J53" s="30"/>
      <c r="K53" s="31">
        <f t="shared" si="21"/>
        <v>0</v>
      </c>
      <c r="L53" s="19">
        <v>31</v>
      </c>
      <c r="M53" s="23">
        <f t="shared" si="23"/>
        <v>0.60784313725490191</v>
      </c>
    </row>
    <row r="54" spans="2:13" x14ac:dyDescent="0.55000000000000004">
      <c r="B54" s="55" t="s">
        <v>3769</v>
      </c>
      <c r="C54" s="33"/>
      <c r="D54" s="46"/>
      <c r="F54" s="33" t="s">
        <v>2144</v>
      </c>
      <c r="G54" s="35">
        <f>AVERAGE(G51:G53)</f>
        <v>0.57995267072346179</v>
      </c>
      <c r="H54" s="26"/>
      <c r="I54" s="43"/>
      <c r="J54" s="26"/>
      <c r="K54" s="34">
        <f>AVERAGE(I51,K52,I53)</f>
        <v>0.78882127563669135</v>
      </c>
      <c r="L54" s="26"/>
      <c r="M54" s="26">
        <f>AVERAGE(M51:M53)</f>
        <v>0.62055818495980775</v>
      </c>
    </row>
    <row r="55" spans="2:13" x14ac:dyDescent="0.55000000000000004">
      <c r="B55" s="86"/>
      <c r="C55" s="88" t="s">
        <v>2135</v>
      </c>
      <c r="D55" s="83" t="s">
        <v>2139</v>
      </c>
      <c r="E55" s="83" t="s">
        <v>2147</v>
      </c>
      <c r="F55" s="89" t="s">
        <v>2142</v>
      </c>
      <c r="G55" s="90"/>
      <c r="H55" s="77" t="s">
        <v>2146</v>
      </c>
      <c r="I55" s="78"/>
      <c r="J55" s="77" t="s">
        <v>2148</v>
      </c>
      <c r="K55" s="78"/>
      <c r="L55" s="85" t="s">
        <v>2143</v>
      </c>
      <c r="M55" s="93"/>
    </row>
    <row r="56" spans="2:13" x14ac:dyDescent="0.55000000000000004">
      <c r="B56" s="87"/>
      <c r="C56" s="84"/>
      <c r="D56" s="84"/>
      <c r="E56" s="84"/>
      <c r="F56" s="20" t="s">
        <v>3</v>
      </c>
      <c r="G56" s="20" t="s">
        <v>2140</v>
      </c>
      <c r="H56" s="21" t="s">
        <v>3</v>
      </c>
      <c r="I56" s="21" t="s">
        <v>2140</v>
      </c>
      <c r="J56" s="21" t="s">
        <v>3</v>
      </c>
      <c r="K56" s="21" t="s">
        <v>2140</v>
      </c>
      <c r="L56" s="22" t="s">
        <v>2141</v>
      </c>
      <c r="M56" s="94" t="s">
        <v>2140</v>
      </c>
    </row>
    <row r="57" spans="2:13" x14ac:dyDescent="0.55000000000000004">
      <c r="B57" s="19" t="s">
        <v>2136</v>
      </c>
      <c r="C57" s="19">
        <v>56</v>
      </c>
      <c r="D57" s="19">
        <v>25</v>
      </c>
      <c r="E57" s="79">
        <v>14</v>
      </c>
      <c r="F57" s="19">
        <v>32</v>
      </c>
      <c r="G57" s="23">
        <f>F57/C57</f>
        <v>0.5714285714285714</v>
      </c>
      <c r="H57" s="19">
        <v>45</v>
      </c>
      <c r="I57" s="23">
        <f>H57/C57</f>
        <v>0.8035714285714286</v>
      </c>
      <c r="J57" s="38"/>
      <c r="K57" s="39"/>
      <c r="L57" s="19">
        <v>28</v>
      </c>
      <c r="M57" s="23">
        <f>L57/C57</f>
        <v>0.5</v>
      </c>
    </row>
    <row r="58" spans="2:13" x14ac:dyDescent="0.55000000000000004">
      <c r="B58" s="19" t="s">
        <v>2137</v>
      </c>
      <c r="C58" s="19">
        <v>60</v>
      </c>
      <c r="D58" s="19">
        <v>24</v>
      </c>
      <c r="E58" s="80"/>
      <c r="F58" s="24">
        <v>27</v>
      </c>
      <c r="G58" s="25">
        <f t="shared" ref="G58:G59" si="25">F58/C58</f>
        <v>0.45</v>
      </c>
      <c r="H58" s="24">
        <v>35</v>
      </c>
      <c r="I58" s="25">
        <f t="shared" ref="I58:I59" si="26">H58/C58</f>
        <v>0.58333333333333337</v>
      </c>
      <c r="J58" s="38"/>
      <c r="K58" s="39"/>
      <c r="L58" s="19">
        <v>34</v>
      </c>
      <c r="M58" s="23">
        <f t="shared" ref="M58:M59" si="27">L58/C58</f>
        <v>0.56666666666666665</v>
      </c>
    </row>
    <row r="59" spans="2:13" x14ac:dyDescent="0.55000000000000004">
      <c r="B59" s="19" t="s">
        <v>2138</v>
      </c>
      <c r="C59" s="19">
        <v>48</v>
      </c>
      <c r="D59" s="32">
        <v>22</v>
      </c>
      <c r="E59" s="81"/>
      <c r="F59" s="19">
        <v>25</v>
      </c>
      <c r="G59" s="23">
        <f t="shared" si="25"/>
        <v>0.52083333333333337</v>
      </c>
      <c r="H59" s="19">
        <v>32</v>
      </c>
      <c r="I59" s="23">
        <f t="shared" si="26"/>
        <v>0.66666666666666663</v>
      </c>
      <c r="J59" s="38"/>
      <c r="K59" s="39"/>
      <c r="L59" s="19">
        <v>3</v>
      </c>
      <c r="M59" s="23">
        <f t="shared" si="27"/>
        <v>6.25E-2</v>
      </c>
    </row>
    <row r="60" spans="2:13" x14ac:dyDescent="0.55000000000000004">
      <c r="C60" s="33"/>
      <c r="D60" s="46"/>
      <c r="F60" s="33" t="s">
        <v>2144</v>
      </c>
      <c r="G60" s="35">
        <f>AVERAGE(G57:G59)</f>
        <v>0.51408730158730165</v>
      </c>
      <c r="H60" s="26"/>
      <c r="I60" s="43"/>
      <c r="J60" s="26"/>
      <c r="K60" s="34">
        <f>AVERAGE(I57:I59)</f>
        <v>0.68452380952380942</v>
      </c>
      <c r="L60" s="26"/>
      <c r="M60" s="26">
        <f>AVERAGE(M57:M59)</f>
        <v>0.37638888888888888</v>
      </c>
    </row>
    <row r="61" spans="2:13" x14ac:dyDescent="0.55000000000000004">
      <c r="C61" s="33"/>
      <c r="F61" s="33"/>
      <c r="G61" s="43"/>
      <c r="H61" s="26"/>
      <c r="I61" s="43"/>
      <c r="J61" s="26"/>
      <c r="K61" s="43"/>
      <c r="L61" s="26"/>
      <c r="M61" s="26"/>
    </row>
    <row r="62" spans="2:13" x14ac:dyDescent="0.55000000000000004">
      <c r="C62" s="33"/>
      <c r="F62" s="33" t="s">
        <v>3547</v>
      </c>
      <c r="G62" s="35">
        <f>AVERAGE(G54,G60)</f>
        <v>0.54701998615538172</v>
      </c>
      <c r="H62" s="26"/>
      <c r="I62" s="43"/>
      <c r="J62" s="26"/>
      <c r="K62" s="34">
        <f>AVERAGE(K54,K60)</f>
        <v>0.73667254258025039</v>
      </c>
      <c r="L62" s="26"/>
      <c r="M62" s="56">
        <f>AVERAGE(M54,M60)</f>
        <v>0.49847353692434831</v>
      </c>
    </row>
    <row r="63" spans="2:13" s="27" customFormat="1" ht="54" customHeight="1" x14ac:dyDescent="0.55000000000000004">
      <c r="B63" s="28" t="s">
        <v>3551</v>
      </c>
    </row>
    <row r="64" spans="2:13" x14ac:dyDescent="0.55000000000000004">
      <c r="B64" s="86"/>
      <c r="C64" s="88" t="s">
        <v>2135</v>
      </c>
      <c r="D64" s="83" t="s">
        <v>2139</v>
      </c>
      <c r="E64" s="83" t="s">
        <v>2147</v>
      </c>
      <c r="F64" s="89" t="s">
        <v>2142</v>
      </c>
      <c r="G64" s="90"/>
      <c r="H64" s="77" t="s">
        <v>2146</v>
      </c>
      <c r="I64" s="82"/>
      <c r="J64" s="77" t="s">
        <v>2148</v>
      </c>
      <c r="K64" s="78"/>
      <c r="L64" s="85" t="s">
        <v>2143</v>
      </c>
      <c r="M64" s="93"/>
    </row>
    <row r="65" spans="2:13" x14ac:dyDescent="0.55000000000000004">
      <c r="B65" s="87"/>
      <c r="C65" s="84"/>
      <c r="D65" s="84"/>
      <c r="E65" s="84"/>
      <c r="F65" s="20" t="s">
        <v>3</v>
      </c>
      <c r="G65" s="20" t="s">
        <v>2140</v>
      </c>
      <c r="H65" s="21" t="s">
        <v>3</v>
      </c>
      <c r="I65" s="21" t="s">
        <v>2140</v>
      </c>
      <c r="J65" s="21" t="s">
        <v>3</v>
      </c>
      <c r="K65" s="21" t="s">
        <v>2140</v>
      </c>
      <c r="L65" s="22" t="s">
        <v>2141</v>
      </c>
      <c r="M65" s="94" t="s">
        <v>2140</v>
      </c>
    </row>
    <row r="66" spans="2:13" x14ac:dyDescent="0.55000000000000004">
      <c r="B66" s="19" t="s">
        <v>2136</v>
      </c>
      <c r="C66" s="19">
        <v>162</v>
      </c>
      <c r="D66" s="19">
        <v>39</v>
      </c>
      <c r="E66" s="79">
        <v>17</v>
      </c>
      <c r="F66" s="19">
        <v>59</v>
      </c>
      <c r="G66" s="23">
        <f>F66/C66</f>
        <v>0.36419753086419754</v>
      </c>
      <c r="H66" s="41"/>
      <c r="I66" s="42">
        <f>H66/C66</f>
        <v>0</v>
      </c>
      <c r="J66" s="19">
        <v>76</v>
      </c>
      <c r="K66" s="23">
        <f t="shared" ref="K66:K68" si="28">J66/C66</f>
        <v>0.46913580246913578</v>
      </c>
      <c r="L66" s="19">
        <v>71</v>
      </c>
      <c r="M66" s="23">
        <f>L66/C66</f>
        <v>0.43827160493827161</v>
      </c>
    </row>
    <row r="67" spans="2:13" x14ac:dyDescent="0.55000000000000004">
      <c r="B67" s="19" t="s">
        <v>2137</v>
      </c>
      <c r="C67" s="19">
        <v>93</v>
      </c>
      <c r="D67" s="19">
        <v>43</v>
      </c>
      <c r="E67" s="80"/>
      <c r="F67" s="30">
        <v>39</v>
      </c>
      <c r="G67" s="31">
        <f t="shared" ref="G67:G68" si="29">F67/C67</f>
        <v>0.41935483870967744</v>
      </c>
      <c r="H67" s="41"/>
      <c r="I67" s="42">
        <f t="shared" ref="I67:I68" si="30">H67/C67</f>
        <v>0</v>
      </c>
      <c r="J67" s="30">
        <v>52</v>
      </c>
      <c r="K67" s="31">
        <f t="shared" si="28"/>
        <v>0.55913978494623651</v>
      </c>
      <c r="L67" s="19">
        <v>45</v>
      </c>
      <c r="M67" s="23">
        <f t="shared" ref="M67:M68" si="31">L67/C67</f>
        <v>0.4838709677419355</v>
      </c>
    </row>
    <row r="68" spans="2:13" x14ac:dyDescent="0.55000000000000004">
      <c r="B68" s="19" t="s">
        <v>2138</v>
      </c>
      <c r="C68" s="19">
        <v>118</v>
      </c>
      <c r="D68" s="32">
        <v>39</v>
      </c>
      <c r="E68" s="81"/>
      <c r="F68" s="19">
        <v>46</v>
      </c>
      <c r="G68" s="23">
        <f t="shared" si="29"/>
        <v>0.38983050847457629</v>
      </c>
      <c r="H68" s="41"/>
      <c r="I68" s="42">
        <f t="shared" si="30"/>
        <v>0</v>
      </c>
      <c r="J68" s="19">
        <v>63</v>
      </c>
      <c r="K68" s="23">
        <f t="shared" si="28"/>
        <v>0.53389830508474578</v>
      </c>
      <c r="L68" s="19">
        <v>63</v>
      </c>
      <c r="M68" s="23">
        <f t="shared" si="31"/>
        <v>0.53389830508474578</v>
      </c>
    </row>
    <row r="69" spans="2:13" x14ac:dyDescent="0.55000000000000004">
      <c r="B69" s="28" t="s">
        <v>3770</v>
      </c>
      <c r="C69" s="33"/>
      <c r="D69" s="46"/>
      <c r="F69" s="33" t="s">
        <v>2144</v>
      </c>
      <c r="G69" s="35">
        <f>AVERAGE(G66:G68)</f>
        <v>0.39112762601615042</v>
      </c>
      <c r="H69" s="26"/>
      <c r="I69" s="43"/>
      <c r="J69" s="26"/>
      <c r="K69" s="34">
        <f>AVERAGE(K66:K68)</f>
        <v>0.52072463083337261</v>
      </c>
      <c r="M69" s="29">
        <f>AVERAGE(M66:M67)</f>
        <v>0.46107128634010353</v>
      </c>
    </row>
    <row r="70" spans="2:13" x14ac:dyDescent="0.55000000000000004">
      <c r="B70" s="86"/>
      <c r="C70" s="88" t="s">
        <v>2135</v>
      </c>
      <c r="D70" s="83" t="s">
        <v>2139</v>
      </c>
      <c r="E70" s="83" t="s">
        <v>2147</v>
      </c>
      <c r="F70" s="89" t="s">
        <v>2142</v>
      </c>
      <c r="G70" s="90"/>
      <c r="H70" s="77" t="s">
        <v>2146</v>
      </c>
      <c r="I70" s="82"/>
      <c r="J70" s="77" t="s">
        <v>2148</v>
      </c>
      <c r="K70" s="78"/>
      <c r="L70" s="85" t="s">
        <v>2143</v>
      </c>
      <c r="M70" s="93"/>
    </row>
    <row r="71" spans="2:13" x14ac:dyDescent="0.55000000000000004">
      <c r="B71" s="87"/>
      <c r="C71" s="84"/>
      <c r="D71" s="84"/>
      <c r="E71" s="84"/>
      <c r="F71" s="20" t="s">
        <v>3</v>
      </c>
      <c r="G71" s="20" t="s">
        <v>2140</v>
      </c>
      <c r="H71" s="21" t="s">
        <v>3</v>
      </c>
      <c r="I71" s="21" t="s">
        <v>2140</v>
      </c>
      <c r="J71" s="21" t="s">
        <v>3</v>
      </c>
      <c r="K71" s="21" t="s">
        <v>2140</v>
      </c>
      <c r="L71" s="22" t="s">
        <v>2141</v>
      </c>
      <c r="M71" s="94" t="s">
        <v>2140</v>
      </c>
    </row>
    <row r="72" spans="2:13" x14ac:dyDescent="0.55000000000000004">
      <c r="B72" s="19" t="s">
        <v>2136</v>
      </c>
      <c r="C72" s="19">
        <v>100</v>
      </c>
      <c r="D72" s="19">
        <v>29</v>
      </c>
      <c r="E72" s="79">
        <v>17</v>
      </c>
      <c r="F72" s="19">
        <v>44</v>
      </c>
      <c r="G72" s="23">
        <f>F72/C72</f>
        <v>0.44</v>
      </c>
      <c r="H72" s="41">
        <v>50</v>
      </c>
      <c r="I72" s="42">
        <f>H72/C72</f>
        <v>0.5</v>
      </c>
      <c r="J72" s="19"/>
      <c r="K72" s="23"/>
      <c r="L72" s="19">
        <v>49</v>
      </c>
      <c r="M72" s="23">
        <f>L72/C72</f>
        <v>0.49</v>
      </c>
    </row>
    <row r="73" spans="2:13" x14ac:dyDescent="0.55000000000000004">
      <c r="B73" s="19" t="s">
        <v>2137</v>
      </c>
      <c r="C73" s="19">
        <v>136</v>
      </c>
      <c r="D73" s="19">
        <v>36</v>
      </c>
      <c r="E73" s="80"/>
      <c r="F73" s="24">
        <v>49</v>
      </c>
      <c r="G73" s="25">
        <f t="shared" ref="G73:G74" si="32">F73/C73</f>
        <v>0.36029411764705882</v>
      </c>
      <c r="H73" s="41"/>
      <c r="I73" s="42"/>
      <c r="J73" s="24">
        <v>63</v>
      </c>
      <c r="K73" s="25">
        <f t="shared" ref="K73" si="33">J73/C73</f>
        <v>0.46323529411764708</v>
      </c>
      <c r="L73" s="19">
        <v>63</v>
      </c>
      <c r="M73" s="23">
        <f t="shared" ref="M73:M74" si="34">L73/C73</f>
        <v>0.46323529411764708</v>
      </c>
    </row>
    <row r="74" spans="2:13" x14ac:dyDescent="0.55000000000000004">
      <c r="B74" s="19" t="s">
        <v>2138</v>
      </c>
      <c r="C74" s="19">
        <v>107</v>
      </c>
      <c r="D74" s="32">
        <v>33</v>
      </c>
      <c r="E74" s="81"/>
      <c r="F74" s="19">
        <v>48</v>
      </c>
      <c r="G74" s="23">
        <f t="shared" si="32"/>
        <v>0.44859813084112149</v>
      </c>
      <c r="H74" s="41">
        <v>60</v>
      </c>
      <c r="I74" s="42">
        <f t="shared" ref="I74" si="35">H74/C74</f>
        <v>0.56074766355140182</v>
      </c>
      <c r="J74" s="19"/>
      <c r="K74" s="23"/>
      <c r="L74" s="19"/>
      <c r="M74" s="23">
        <f t="shared" si="34"/>
        <v>0</v>
      </c>
    </row>
    <row r="75" spans="2:13" x14ac:dyDescent="0.55000000000000004">
      <c r="C75" s="33"/>
      <c r="D75" s="46"/>
      <c r="F75" s="33" t="s">
        <v>2144</v>
      </c>
      <c r="G75" s="35">
        <f>AVERAGE(G72:G74)</f>
        <v>0.41629741616272681</v>
      </c>
      <c r="H75" s="26"/>
      <c r="I75" s="43"/>
      <c r="J75" s="26"/>
      <c r="K75" s="34">
        <f>AVERAGE(I72,K73,I74)</f>
        <v>0.5079943192230163</v>
      </c>
      <c r="M75" s="29">
        <f>AVERAGE(M72:M73)</f>
        <v>0.47661764705882353</v>
      </c>
    </row>
    <row r="76" spans="2:13" x14ac:dyDescent="0.55000000000000004">
      <c r="C76" s="33"/>
      <c r="F76" s="33"/>
      <c r="G76" s="43"/>
      <c r="H76" s="26"/>
      <c r="I76" s="43"/>
      <c r="J76" s="26"/>
      <c r="K76" s="43"/>
      <c r="M76" s="29"/>
    </row>
    <row r="77" spans="2:13" x14ac:dyDescent="0.55000000000000004">
      <c r="C77" s="33"/>
      <c r="F77" s="33" t="s">
        <v>3547</v>
      </c>
      <c r="G77" s="35">
        <f>AVERAGE(G69,G75)</f>
        <v>0.40371252108943861</v>
      </c>
      <c r="H77" s="26"/>
      <c r="I77" s="43"/>
      <c r="J77" s="26"/>
      <c r="K77" s="34">
        <f>AVERAGE(K69,K75)</f>
        <v>0.51435947502819446</v>
      </c>
      <c r="M77" s="58">
        <f>AVERAGE(M69,M75)</f>
        <v>0.46884446669946356</v>
      </c>
    </row>
    <row r="78" spans="2:13" s="27" customFormat="1" ht="47" customHeight="1" x14ac:dyDescent="0.55000000000000004">
      <c r="B78" s="28" t="s">
        <v>3552</v>
      </c>
    </row>
    <row r="79" spans="2:13" x14ac:dyDescent="0.55000000000000004">
      <c r="B79" s="86"/>
      <c r="C79" s="88" t="s">
        <v>2135</v>
      </c>
      <c r="D79" s="83" t="s">
        <v>2139</v>
      </c>
      <c r="E79" s="83" t="s">
        <v>2147</v>
      </c>
      <c r="F79" s="89" t="s">
        <v>2142</v>
      </c>
      <c r="G79" s="90"/>
      <c r="H79" s="77" t="s">
        <v>2146</v>
      </c>
      <c r="I79" s="82"/>
      <c r="J79" s="77" t="s">
        <v>2148</v>
      </c>
      <c r="K79" s="78"/>
      <c r="L79" s="85" t="s">
        <v>2143</v>
      </c>
      <c r="M79" s="93"/>
    </row>
    <row r="80" spans="2:13" x14ac:dyDescent="0.55000000000000004">
      <c r="B80" s="87"/>
      <c r="C80" s="84"/>
      <c r="D80" s="84"/>
      <c r="E80" s="84"/>
      <c r="F80" s="20" t="s">
        <v>3</v>
      </c>
      <c r="G80" s="20" t="s">
        <v>2140</v>
      </c>
      <c r="H80" s="21" t="s">
        <v>3</v>
      </c>
      <c r="I80" s="21" t="s">
        <v>2140</v>
      </c>
      <c r="J80" s="21" t="s">
        <v>3</v>
      </c>
      <c r="K80" s="21" t="s">
        <v>2140</v>
      </c>
      <c r="L80" s="22" t="s">
        <v>2141</v>
      </c>
      <c r="M80" s="94" t="s">
        <v>2140</v>
      </c>
    </row>
    <row r="81" spans="2:13" x14ac:dyDescent="0.55000000000000004">
      <c r="B81" s="19" t="s">
        <v>2136</v>
      </c>
      <c r="C81" s="19">
        <v>102</v>
      </c>
      <c r="D81" s="19">
        <v>33</v>
      </c>
      <c r="E81" s="79">
        <v>17</v>
      </c>
      <c r="F81" s="19">
        <v>44</v>
      </c>
      <c r="G81" s="23">
        <f>F81/C81</f>
        <v>0.43137254901960786</v>
      </c>
      <c r="H81" s="48">
        <v>55</v>
      </c>
      <c r="I81" s="42">
        <f>H81/C81</f>
        <v>0.53921568627450978</v>
      </c>
      <c r="J81" s="19"/>
      <c r="K81" s="23">
        <f t="shared" ref="K81:K83" si="36">J81/C81</f>
        <v>0</v>
      </c>
      <c r="L81" s="19">
        <v>39</v>
      </c>
      <c r="M81" s="23">
        <f>L81/C81</f>
        <v>0.38235294117647056</v>
      </c>
    </row>
    <row r="82" spans="2:13" x14ac:dyDescent="0.55000000000000004">
      <c r="B82" s="19" t="s">
        <v>2137</v>
      </c>
      <c r="C82" s="19">
        <v>88</v>
      </c>
      <c r="D82" s="19">
        <v>33</v>
      </c>
      <c r="E82" s="80"/>
      <c r="F82" s="30">
        <v>51</v>
      </c>
      <c r="G82" s="31">
        <f t="shared" ref="G82:G83" si="37">F82/C82</f>
        <v>0.57954545454545459</v>
      </c>
      <c r="H82" s="48">
        <v>56</v>
      </c>
      <c r="I82" s="42">
        <f t="shared" ref="I82:I83" si="38">H82/C82</f>
        <v>0.63636363636363635</v>
      </c>
      <c r="J82" s="30"/>
      <c r="K82" s="31">
        <f t="shared" si="36"/>
        <v>0</v>
      </c>
      <c r="L82" s="19">
        <v>43</v>
      </c>
      <c r="M82" s="23">
        <f t="shared" ref="M82:M83" si="39">L82/C82</f>
        <v>0.48863636363636365</v>
      </c>
    </row>
    <row r="83" spans="2:13" x14ac:dyDescent="0.55000000000000004">
      <c r="B83" s="19" t="s">
        <v>2138</v>
      </c>
      <c r="C83" s="19">
        <v>94</v>
      </c>
      <c r="D83" s="32">
        <v>34</v>
      </c>
      <c r="E83" s="81"/>
      <c r="F83" s="19">
        <v>53</v>
      </c>
      <c r="G83" s="23">
        <f t="shared" si="37"/>
        <v>0.56382978723404253</v>
      </c>
      <c r="H83" s="41"/>
      <c r="I83" s="42">
        <f t="shared" si="38"/>
        <v>0</v>
      </c>
      <c r="J83" s="19">
        <v>68</v>
      </c>
      <c r="K83" s="23">
        <f t="shared" si="36"/>
        <v>0.72340425531914898</v>
      </c>
      <c r="L83" s="19">
        <v>53</v>
      </c>
      <c r="M83" s="23">
        <f t="shared" si="39"/>
        <v>0.56382978723404253</v>
      </c>
    </row>
    <row r="84" spans="2:13" x14ac:dyDescent="0.55000000000000004">
      <c r="B84" s="28" t="s">
        <v>3553</v>
      </c>
      <c r="C84" s="33"/>
      <c r="D84" s="46"/>
      <c r="F84" s="17" t="s">
        <v>2144</v>
      </c>
      <c r="G84" s="35">
        <f>AVERAGE(G81:G83)</f>
        <v>0.52491593026636829</v>
      </c>
      <c r="H84" s="26"/>
      <c r="I84" s="43"/>
      <c r="J84" s="26"/>
      <c r="K84" s="34">
        <f>AVERAGE(I81,I82,K83)</f>
        <v>0.63299452598576511</v>
      </c>
      <c r="L84" s="26"/>
      <c r="M84" s="26">
        <f>AVERAGE(M81:M83)</f>
        <v>0.47827303068229227</v>
      </c>
    </row>
    <row r="85" spans="2:13" x14ac:dyDescent="0.55000000000000004">
      <c r="B85" s="86"/>
      <c r="C85" s="88" t="s">
        <v>2135</v>
      </c>
      <c r="D85" s="83" t="s">
        <v>2139</v>
      </c>
      <c r="E85" s="83" t="s">
        <v>2147</v>
      </c>
      <c r="F85" s="89" t="s">
        <v>2142</v>
      </c>
      <c r="G85" s="90"/>
      <c r="H85" s="77" t="s">
        <v>2146</v>
      </c>
      <c r="I85" s="82"/>
      <c r="J85" s="77" t="s">
        <v>2148</v>
      </c>
      <c r="K85" s="78"/>
      <c r="L85" s="85" t="s">
        <v>2143</v>
      </c>
      <c r="M85" s="93"/>
    </row>
    <row r="86" spans="2:13" x14ac:dyDescent="0.55000000000000004">
      <c r="B86" s="87"/>
      <c r="C86" s="84"/>
      <c r="D86" s="84"/>
      <c r="E86" s="84"/>
      <c r="F86" s="20" t="s">
        <v>3</v>
      </c>
      <c r="G86" s="20" t="s">
        <v>2140</v>
      </c>
      <c r="H86" s="21" t="s">
        <v>3</v>
      </c>
      <c r="I86" s="21" t="s">
        <v>2140</v>
      </c>
      <c r="J86" s="21" t="s">
        <v>3</v>
      </c>
      <c r="K86" s="21" t="s">
        <v>2140</v>
      </c>
      <c r="L86" s="22" t="s">
        <v>2141</v>
      </c>
      <c r="M86" s="94" t="s">
        <v>2140</v>
      </c>
    </row>
    <row r="87" spans="2:13" x14ac:dyDescent="0.55000000000000004">
      <c r="B87" s="19" t="s">
        <v>2136</v>
      </c>
      <c r="C87" s="19">
        <v>72</v>
      </c>
      <c r="D87" s="19">
        <v>27</v>
      </c>
      <c r="E87" s="79">
        <v>17</v>
      </c>
      <c r="F87" s="19">
        <v>43</v>
      </c>
      <c r="G87" s="23">
        <f>F87/C87</f>
        <v>0.59722222222222221</v>
      </c>
      <c r="H87" s="41">
        <v>50</v>
      </c>
      <c r="I87" s="42">
        <f>H87/C87</f>
        <v>0.69444444444444442</v>
      </c>
      <c r="J87" s="19"/>
      <c r="K87" s="23"/>
      <c r="L87" s="19">
        <v>41</v>
      </c>
      <c r="M87" s="23">
        <f>L87/C87</f>
        <v>0.56944444444444442</v>
      </c>
    </row>
    <row r="88" spans="2:13" x14ac:dyDescent="0.55000000000000004">
      <c r="B88" s="19" t="s">
        <v>2137</v>
      </c>
      <c r="C88" s="19">
        <v>98</v>
      </c>
      <c r="D88" s="19">
        <v>31</v>
      </c>
      <c r="E88" s="91"/>
      <c r="F88" s="30">
        <v>50</v>
      </c>
      <c r="G88" s="31">
        <f t="shared" ref="G88:G89" si="40">F88/C88</f>
        <v>0.51020408163265307</v>
      </c>
      <c r="H88" s="41">
        <v>58</v>
      </c>
      <c r="I88" s="42">
        <f t="shared" ref="I88:I89" si="41">H88/C88</f>
        <v>0.59183673469387754</v>
      </c>
      <c r="J88" s="30"/>
      <c r="K88" s="31"/>
      <c r="L88" s="19">
        <v>31</v>
      </c>
      <c r="M88" s="23">
        <f t="shared" ref="M88:M89" si="42">L88/C88</f>
        <v>0.31632653061224492</v>
      </c>
    </row>
    <row r="89" spans="2:13" x14ac:dyDescent="0.55000000000000004">
      <c r="B89" s="19" t="s">
        <v>2138</v>
      </c>
      <c r="C89" s="19">
        <v>76</v>
      </c>
      <c r="D89" s="32">
        <v>34</v>
      </c>
      <c r="E89" s="92"/>
      <c r="F89" s="19">
        <v>39</v>
      </c>
      <c r="G89" s="23">
        <f t="shared" si="40"/>
        <v>0.51315789473684215</v>
      </c>
      <c r="H89" s="41">
        <v>47</v>
      </c>
      <c r="I89" s="42">
        <f t="shared" si="41"/>
        <v>0.61842105263157898</v>
      </c>
      <c r="J89" s="19"/>
      <c r="K89" s="23"/>
      <c r="L89" s="19">
        <v>45</v>
      </c>
      <c r="M89" s="23">
        <f t="shared" si="42"/>
        <v>0.59210526315789469</v>
      </c>
    </row>
    <row r="90" spans="2:13" x14ac:dyDescent="0.55000000000000004">
      <c r="C90" s="33"/>
      <c r="D90" s="46"/>
      <c r="F90" s="17" t="s">
        <v>2144</v>
      </c>
      <c r="G90" s="35">
        <f>AVERAGE(G87:G89)</f>
        <v>0.54019473286390574</v>
      </c>
      <c r="H90" s="26"/>
      <c r="I90" s="43"/>
      <c r="J90" s="26"/>
      <c r="K90" s="34">
        <f>AVERAGE(I87,I88,I89)</f>
        <v>0.63490074392330031</v>
      </c>
      <c r="L90" s="26"/>
      <c r="M90" s="26">
        <f>AVERAGE(M87:M89)</f>
        <v>0.49262541273819466</v>
      </c>
    </row>
    <row r="91" spans="2:13" x14ac:dyDescent="0.55000000000000004">
      <c r="C91" s="33"/>
      <c r="G91" s="43"/>
      <c r="H91" s="26"/>
      <c r="I91" s="43"/>
      <c r="J91" s="26"/>
      <c r="K91" s="43"/>
      <c r="L91" s="26"/>
      <c r="M91" s="26"/>
    </row>
    <row r="92" spans="2:13" x14ac:dyDescent="0.55000000000000004">
      <c r="C92" s="33"/>
      <c r="F92" s="17" t="s">
        <v>3547</v>
      </c>
      <c r="G92" s="35">
        <f>AVERAGE(G84,G90)</f>
        <v>0.53255533156513701</v>
      </c>
      <c r="H92" s="26"/>
      <c r="I92" s="43"/>
      <c r="J92" s="26"/>
      <c r="K92" s="34">
        <f>AVERAGE(K84,K90)</f>
        <v>0.63394763495453277</v>
      </c>
      <c r="L92" s="26"/>
      <c r="M92" s="56">
        <f>AVERAGE(M84,M90)</f>
        <v>0.48544922171024346</v>
      </c>
    </row>
    <row r="93" spans="2:13" ht="50.5" customHeight="1" x14ac:dyDescent="0.55000000000000004">
      <c r="B93" s="28" t="s">
        <v>3554</v>
      </c>
      <c r="C93" s="27"/>
      <c r="D93" s="27"/>
      <c r="E93" s="27"/>
      <c r="F93" s="27"/>
      <c r="G93" s="27"/>
      <c r="H93" s="27"/>
      <c r="I93" s="27"/>
      <c r="J93" s="27"/>
      <c r="K93" s="27"/>
      <c r="L93" s="27"/>
      <c r="M93" s="27"/>
    </row>
    <row r="94" spans="2:13" x14ac:dyDescent="0.55000000000000004">
      <c r="B94" s="86"/>
      <c r="C94" s="88" t="s">
        <v>2135</v>
      </c>
      <c r="D94" s="83" t="s">
        <v>2139</v>
      </c>
      <c r="E94" s="83" t="s">
        <v>2147</v>
      </c>
      <c r="F94" s="89" t="s">
        <v>2142</v>
      </c>
      <c r="G94" s="90"/>
      <c r="H94" s="77" t="s">
        <v>2146</v>
      </c>
      <c r="I94" s="78"/>
      <c r="J94" s="77" t="s">
        <v>2148</v>
      </c>
      <c r="K94" s="82"/>
      <c r="L94" s="85" t="s">
        <v>2143</v>
      </c>
      <c r="M94" s="93"/>
    </row>
    <row r="95" spans="2:13" x14ac:dyDescent="0.55000000000000004">
      <c r="B95" s="87"/>
      <c r="C95" s="84"/>
      <c r="D95" s="84"/>
      <c r="E95" s="84"/>
      <c r="F95" s="20" t="s">
        <v>3</v>
      </c>
      <c r="G95" s="20" t="s">
        <v>2140</v>
      </c>
      <c r="H95" s="21" t="s">
        <v>3</v>
      </c>
      <c r="I95" s="21" t="s">
        <v>2140</v>
      </c>
      <c r="J95" s="21" t="s">
        <v>3</v>
      </c>
      <c r="K95" s="21" t="s">
        <v>2140</v>
      </c>
      <c r="L95" s="22" t="s">
        <v>2141</v>
      </c>
      <c r="M95" s="94" t="s">
        <v>2140</v>
      </c>
    </row>
    <row r="96" spans="2:13" x14ac:dyDescent="0.55000000000000004">
      <c r="B96" s="19" t="s">
        <v>2136</v>
      </c>
      <c r="C96" s="19">
        <v>34</v>
      </c>
      <c r="D96" s="19">
        <v>18</v>
      </c>
      <c r="E96" s="79">
        <v>13</v>
      </c>
      <c r="F96" s="19">
        <v>26</v>
      </c>
      <c r="G96" s="23">
        <f>F96/C96</f>
        <v>0.76470588235294112</v>
      </c>
      <c r="H96" s="19">
        <v>34</v>
      </c>
      <c r="I96" s="23">
        <f>H96/C96</f>
        <v>1</v>
      </c>
      <c r="J96" s="41"/>
      <c r="K96" s="42">
        <f t="shared" ref="K96:K98" si="43">J96/C96</f>
        <v>0</v>
      </c>
      <c r="L96" s="19">
        <v>26</v>
      </c>
      <c r="M96" s="23">
        <f>L96/C96</f>
        <v>0.76470588235294112</v>
      </c>
    </row>
    <row r="97" spans="2:13" x14ac:dyDescent="0.55000000000000004">
      <c r="B97" s="19" t="s">
        <v>2137</v>
      </c>
      <c r="C97" s="19">
        <v>49</v>
      </c>
      <c r="D97" s="19">
        <v>23</v>
      </c>
      <c r="E97" s="80"/>
      <c r="F97" s="19">
        <v>32</v>
      </c>
      <c r="G97" s="23">
        <f t="shared" ref="G97:G98" si="44">F97/C97</f>
        <v>0.65306122448979587</v>
      </c>
      <c r="H97" s="19">
        <v>36</v>
      </c>
      <c r="I97" s="23">
        <f t="shared" ref="I97:I98" si="45">H97/C97</f>
        <v>0.73469387755102045</v>
      </c>
      <c r="J97" s="41"/>
      <c r="K97" s="42">
        <f t="shared" si="43"/>
        <v>0</v>
      </c>
      <c r="L97" s="19">
        <v>32</v>
      </c>
      <c r="M97" s="23">
        <f t="shared" ref="M97:M98" si="46">L97/C97</f>
        <v>0.65306122448979587</v>
      </c>
    </row>
    <row r="98" spans="2:13" x14ac:dyDescent="0.55000000000000004">
      <c r="B98" s="19" t="s">
        <v>2138</v>
      </c>
      <c r="C98" s="19">
        <v>44</v>
      </c>
      <c r="D98" s="32">
        <v>20</v>
      </c>
      <c r="E98" s="81"/>
      <c r="F98" s="30">
        <v>19</v>
      </c>
      <c r="G98" s="31">
        <f t="shared" si="44"/>
        <v>0.43181818181818182</v>
      </c>
      <c r="H98" s="30">
        <v>28</v>
      </c>
      <c r="I98" s="31">
        <f t="shared" si="45"/>
        <v>0.63636363636363635</v>
      </c>
      <c r="J98" s="41"/>
      <c r="K98" s="42">
        <f t="shared" si="43"/>
        <v>0</v>
      </c>
      <c r="L98" s="19">
        <v>28</v>
      </c>
      <c r="M98" s="23">
        <f t="shared" si="46"/>
        <v>0.63636363636363635</v>
      </c>
    </row>
    <row r="99" spans="2:13" x14ac:dyDescent="0.55000000000000004">
      <c r="B99" s="28" t="s">
        <v>3555</v>
      </c>
      <c r="C99" s="33"/>
      <c r="D99" s="46"/>
      <c r="F99" s="17" t="s">
        <v>2144</v>
      </c>
      <c r="G99" s="35">
        <f>AVERAGE(G96:G97)</f>
        <v>0.70888355342136844</v>
      </c>
      <c r="H99" s="26"/>
      <c r="I99" s="43"/>
      <c r="J99" s="26"/>
      <c r="K99" s="34">
        <f>AVERAGE(I96,I97,I98)</f>
        <v>0.79035250463821882</v>
      </c>
      <c r="L99" s="26"/>
      <c r="M99" s="26">
        <f>AVERAGE(M96:M98)</f>
        <v>0.68471024773545774</v>
      </c>
    </row>
    <row r="100" spans="2:13" x14ac:dyDescent="0.55000000000000004">
      <c r="B100" s="86"/>
      <c r="C100" s="88" t="s">
        <v>2135</v>
      </c>
      <c r="D100" s="83" t="s">
        <v>2139</v>
      </c>
      <c r="E100" s="83" t="s">
        <v>2147</v>
      </c>
      <c r="F100" s="89" t="s">
        <v>2142</v>
      </c>
      <c r="G100" s="90"/>
      <c r="H100" s="77" t="s">
        <v>2146</v>
      </c>
      <c r="I100" s="78"/>
      <c r="J100" s="77" t="s">
        <v>2148</v>
      </c>
      <c r="K100" s="82"/>
      <c r="L100" s="85" t="s">
        <v>2143</v>
      </c>
      <c r="M100" s="93"/>
    </row>
    <row r="101" spans="2:13" x14ac:dyDescent="0.55000000000000004">
      <c r="B101" s="87"/>
      <c r="C101" s="84"/>
      <c r="D101" s="84"/>
      <c r="E101" s="84"/>
      <c r="F101" s="20" t="s">
        <v>3</v>
      </c>
      <c r="G101" s="20" t="s">
        <v>2140</v>
      </c>
      <c r="H101" s="21" t="s">
        <v>3</v>
      </c>
      <c r="I101" s="21" t="s">
        <v>2140</v>
      </c>
      <c r="J101" s="21" t="s">
        <v>3</v>
      </c>
      <c r="K101" s="21" t="s">
        <v>2140</v>
      </c>
      <c r="L101" s="22" t="s">
        <v>2141</v>
      </c>
      <c r="M101" s="94" t="s">
        <v>2140</v>
      </c>
    </row>
    <row r="102" spans="2:13" x14ac:dyDescent="0.55000000000000004">
      <c r="B102" s="19" t="s">
        <v>2136</v>
      </c>
      <c r="C102" s="19">
        <v>38</v>
      </c>
      <c r="D102" s="19">
        <v>22</v>
      </c>
      <c r="E102" s="79">
        <v>13</v>
      </c>
      <c r="F102" s="19">
        <v>23</v>
      </c>
      <c r="G102" s="23">
        <f>F102/C102</f>
        <v>0.60526315789473684</v>
      </c>
      <c r="H102" s="19">
        <v>28</v>
      </c>
      <c r="I102" s="23">
        <f>H102/C102</f>
        <v>0.73684210526315785</v>
      </c>
      <c r="J102" s="41"/>
      <c r="K102" s="42"/>
      <c r="L102" s="19">
        <v>20</v>
      </c>
      <c r="M102" s="23">
        <f>L102/C102</f>
        <v>0.52631578947368418</v>
      </c>
    </row>
    <row r="103" spans="2:13" x14ac:dyDescent="0.55000000000000004">
      <c r="B103" s="19" t="s">
        <v>2137</v>
      </c>
      <c r="C103" s="19">
        <v>52</v>
      </c>
      <c r="D103" s="19">
        <v>24</v>
      </c>
      <c r="E103" s="80"/>
      <c r="F103" s="19">
        <v>32</v>
      </c>
      <c r="G103" s="23">
        <f t="shared" ref="G103:G104" si="47">F103/C103</f>
        <v>0.61538461538461542</v>
      </c>
      <c r="H103" s="19">
        <v>38</v>
      </c>
      <c r="I103" s="23">
        <f t="shared" ref="I103:I104" si="48">H103/C103</f>
        <v>0.73076923076923073</v>
      </c>
      <c r="J103" s="41"/>
      <c r="K103" s="42"/>
      <c r="L103" s="19">
        <v>38</v>
      </c>
      <c r="M103" s="23">
        <f t="shared" ref="M103:M104" si="49">L103/C103</f>
        <v>0.73076923076923073</v>
      </c>
    </row>
    <row r="104" spans="2:13" x14ac:dyDescent="0.55000000000000004">
      <c r="B104" s="19" t="s">
        <v>2138</v>
      </c>
      <c r="C104" s="19">
        <v>48</v>
      </c>
      <c r="D104" s="32">
        <v>24</v>
      </c>
      <c r="E104" s="81"/>
      <c r="F104" s="24">
        <v>19</v>
      </c>
      <c r="G104" s="25">
        <f t="shared" si="47"/>
        <v>0.39583333333333331</v>
      </c>
      <c r="H104" s="24">
        <v>25</v>
      </c>
      <c r="I104" s="25">
        <f t="shared" si="48"/>
        <v>0.52083333333333337</v>
      </c>
      <c r="J104" s="41"/>
      <c r="K104" s="42"/>
      <c r="L104" s="19">
        <v>30</v>
      </c>
      <c r="M104" s="23">
        <f t="shared" si="49"/>
        <v>0.625</v>
      </c>
    </row>
    <row r="105" spans="2:13" x14ac:dyDescent="0.55000000000000004">
      <c r="C105" s="33"/>
      <c r="D105" s="46"/>
      <c r="F105" s="17" t="s">
        <v>2144</v>
      </c>
      <c r="G105" s="35">
        <f>AVERAGE(G102:G104)</f>
        <v>0.53882703553756184</v>
      </c>
      <c r="H105" s="26"/>
      <c r="I105" s="43"/>
      <c r="J105" s="26"/>
      <c r="K105" s="34">
        <f>AVERAGE(I102:I104)</f>
        <v>0.66281488978857395</v>
      </c>
      <c r="L105" s="26"/>
      <c r="M105" s="26">
        <f>AVERAGE(M102:M104)</f>
        <v>0.62736167341430493</v>
      </c>
    </row>
    <row r="106" spans="2:13" x14ac:dyDescent="0.55000000000000004">
      <c r="C106" s="33"/>
      <c r="G106" s="43"/>
      <c r="H106" s="26"/>
      <c r="I106" s="43"/>
      <c r="J106" s="26"/>
      <c r="K106" s="43"/>
      <c r="L106" s="26"/>
      <c r="M106" s="26"/>
    </row>
    <row r="107" spans="2:13" x14ac:dyDescent="0.55000000000000004">
      <c r="C107" s="33"/>
      <c r="F107" s="17" t="s">
        <v>3547</v>
      </c>
      <c r="G107" s="35">
        <f>AVERAGE(G99,G105)</f>
        <v>0.62385529447946508</v>
      </c>
      <c r="H107" s="26"/>
      <c r="I107" s="43"/>
      <c r="J107" s="26"/>
      <c r="K107" s="34">
        <f>AVERAGE(K99,K105)</f>
        <v>0.72658369721339633</v>
      </c>
      <c r="L107" s="26"/>
      <c r="M107" s="60">
        <f>AVERAGE(M99,M105)</f>
        <v>0.65603596057488134</v>
      </c>
    </row>
    <row r="108" spans="2:13" ht="48.5" customHeight="1" x14ac:dyDescent="0.55000000000000004">
      <c r="B108" s="28" t="s">
        <v>3556</v>
      </c>
      <c r="C108" s="27"/>
      <c r="D108" s="27"/>
      <c r="E108" s="27"/>
      <c r="F108" s="27"/>
      <c r="G108" s="27"/>
      <c r="H108" s="27"/>
      <c r="I108" s="27"/>
      <c r="J108" s="27"/>
      <c r="K108" s="27"/>
      <c r="L108" s="27"/>
      <c r="M108" s="27"/>
    </row>
    <row r="109" spans="2:13" x14ac:dyDescent="0.55000000000000004">
      <c r="B109" s="86"/>
      <c r="C109" s="88" t="s">
        <v>2135</v>
      </c>
      <c r="D109" s="83" t="s">
        <v>2139</v>
      </c>
      <c r="E109" s="83" t="s">
        <v>2147</v>
      </c>
      <c r="F109" s="89" t="s">
        <v>2142</v>
      </c>
      <c r="G109" s="90"/>
      <c r="H109" s="77" t="s">
        <v>2146</v>
      </c>
      <c r="I109" s="78"/>
      <c r="J109" s="77" t="s">
        <v>2148</v>
      </c>
      <c r="K109" s="82"/>
      <c r="L109" s="85" t="s">
        <v>2143</v>
      </c>
      <c r="M109" s="93"/>
    </row>
    <row r="110" spans="2:13" x14ac:dyDescent="0.55000000000000004">
      <c r="B110" s="87"/>
      <c r="C110" s="84"/>
      <c r="D110" s="84"/>
      <c r="E110" s="84"/>
      <c r="F110" s="20" t="s">
        <v>3</v>
      </c>
      <c r="G110" s="20" t="s">
        <v>2140</v>
      </c>
      <c r="H110" s="21" t="s">
        <v>3</v>
      </c>
      <c r="I110" s="21" t="s">
        <v>2140</v>
      </c>
      <c r="J110" s="21" t="s">
        <v>3</v>
      </c>
      <c r="K110" s="21" t="s">
        <v>2140</v>
      </c>
      <c r="L110" s="22" t="s">
        <v>2141</v>
      </c>
      <c r="M110" s="94" t="s">
        <v>2140</v>
      </c>
    </row>
    <row r="111" spans="2:13" x14ac:dyDescent="0.55000000000000004">
      <c r="B111" s="19" t="s">
        <v>2136</v>
      </c>
      <c r="C111" s="19">
        <v>60</v>
      </c>
      <c r="D111" s="19">
        <v>20</v>
      </c>
      <c r="E111" s="79">
        <v>13</v>
      </c>
      <c r="F111" s="30">
        <v>45</v>
      </c>
      <c r="G111" s="31">
        <f>F111/C111</f>
        <v>0.75</v>
      </c>
      <c r="H111" s="19">
        <v>60</v>
      </c>
      <c r="I111" s="23">
        <f>H111/C111</f>
        <v>1</v>
      </c>
      <c r="J111" s="41"/>
      <c r="K111" s="42">
        <f t="shared" ref="K111:K113" si="50">J111/C111</f>
        <v>0</v>
      </c>
      <c r="L111" s="19">
        <v>7</v>
      </c>
      <c r="M111" s="23">
        <f>L111/C111</f>
        <v>0.11666666666666667</v>
      </c>
    </row>
    <row r="112" spans="2:13" x14ac:dyDescent="0.55000000000000004">
      <c r="B112" s="19" t="s">
        <v>2137</v>
      </c>
      <c r="C112" s="19">
        <v>64</v>
      </c>
      <c r="D112" s="19">
        <v>30</v>
      </c>
      <c r="E112" s="80"/>
      <c r="F112" s="19">
        <v>20</v>
      </c>
      <c r="G112" s="23">
        <f t="shared" ref="G112:G113" si="51">F112/C112</f>
        <v>0.3125</v>
      </c>
      <c r="H112" s="19"/>
      <c r="I112" s="23">
        <f t="shared" ref="I112:I113" si="52">H112/C112</f>
        <v>0</v>
      </c>
      <c r="J112" s="41">
        <v>36</v>
      </c>
      <c r="K112" s="42">
        <f t="shared" si="50"/>
        <v>0.5625</v>
      </c>
      <c r="L112" s="19">
        <v>1</v>
      </c>
      <c r="M112" s="23">
        <f t="shared" ref="M112:M113" si="53">L112/C112</f>
        <v>1.5625E-2</v>
      </c>
    </row>
    <row r="113" spans="2:13" x14ac:dyDescent="0.55000000000000004">
      <c r="B113" s="19" t="s">
        <v>2138</v>
      </c>
      <c r="C113" s="19">
        <v>61</v>
      </c>
      <c r="D113" s="32">
        <v>27</v>
      </c>
      <c r="E113" s="81"/>
      <c r="F113" s="19">
        <v>38</v>
      </c>
      <c r="G113" s="23">
        <f t="shared" si="51"/>
        <v>0.62295081967213117</v>
      </c>
      <c r="H113" s="19"/>
      <c r="I113" s="23">
        <f t="shared" si="52"/>
        <v>0</v>
      </c>
      <c r="J113" s="41">
        <v>53</v>
      </c>
      <c r="K113" s="42">
        <f t="shared" si="50"/>
        <v>0.86885245901639341</v>
      </c>
      <c r="L113" s="19">
        <v>3</v>
      </c>
      <c r="M113" s="23">
        <f t="shared" si="53"/>
        <v>4.9180327868852458E-2</v>
      </c>
    </row>
    <row r="114" spans="2:13" x14ac:dyDescent="0.55000000000000004">
      <c r="B114" s="28" t="s">
        <v>3557</v>
      </c>
      <c r="C114" s="33"/>
      <c r="D114" s="46"/>
      <c r="F114" s="17" t="s">
        <v>2144</v>
      </c>
      <c r="G114" s="35">
        <f>AVERAGE(G111:G113)</f>
        <v>0.56181693989071035</v>
      </c>
      <c r="H114" s="26"/>
      <c r="I114" s="43"/>
      <c r="J114" s="26"/>
      <c r="K114" s="34">
        <f>AVERAGE(I111,K112,K113)</f>
        <v>0.81045081967213106</v>
      </c>
      <c r="L114" s="26"/>
      <c r="M114" s="26">
        <f>AVERAGE(M111:M113)</f>
        <v>6.0490664845173042E-2</v>
      </c>
    </row>
    <row r="115" spans="2:13" x14ac:dyDescent="0.55000000000000004">
      <c r="B115" s="86"/>
      <c r="C115" s="88" t="s">
        <v>2135</v>
      </c>
      <c r="D115" s="83" t="s">
        <v>2139</v>
      </c>
      <c r="E115" s="83" t="s">
        <v>2147</v>
      </c>
      <c r="F115" s="89" t="s">
        <v>2142</v>
      </c>
      <c r="G115" s="90"/>
      <c r="H115" s="77" t="s">
        <v>2146</v>
      </c>
      <c r="I115" s="78"/>
      <c r="J115" s="77" t="s">
        <v>2148</v>
      </c>
      <c r="K115" s="82"/>
      <c r="L115" s="85" t="s">
        <v>2143</v>
      </c>
      <c r="M115" s="93"/>
    </row>
    <row r="116" spans="2:13" x14ac:dyDescent="0.55000000000000004">
      <c r="B116" s="87"/>
      <c r="C116" s="84"/>
      <c r="D116" s="84"/>
      <c r="E116" s="84"/>
      <c r="F116" s="20" t="s">
        <v>3</v>
      </c>
      <c r="G116" s="20" t="s">
        <v>2140</v>
      </c>
      <c r="H116" s="21" t="s">
        <v>3</v>
      </c>
      <c r="I116" s="21" t="s">
        <v>2140</v>
      </c>
      <c r="J116" s="21" t="s">
        <v>3</v>
      </c>
      <c r="K116" s="21" t="s">
        <v>2140</v>
      </c>
      <c r="L116" s="22" t="s">
        <v>2141</v>
      </c>
      <c r="M116" s="94" t="s">
        <v>2140</v>
      </c>
    </row>
    <row r="117" spans="2:13" x14ac:dyDescent="0.55000000000000004">
      <c r="B117" s="19" t="s">
        <v>2136</v>
      </c>
      <c r="C117" s="19">
        <v>67</v>
      </c>
      <c r="D117" s="19">
        <v>21</v>
      </c>
      <c r="E117" s="79">
        <v>13</v>
      </c>
      <c r="F117" s="30">
        <v>41</v>
      </c>
      <c r="G117" s="31">
        <f>F117/C117</f>
        <v>0.61194029850746268</v>
      </c>
      <c r="H117" s="19">
        <v>47</v>
      </c>
      <c r="I117" s="23">
        <f>H117/C117</f>
        <v>0.70149253731343286</v>
      </c>
      <c r="J117" s="41"/>
      <c r="K117" s="42"/>
      <c r="L117" s="19">
        <v>6</v>
      </c>
      <c r="M117" s="23">
        <f>L117/C117</f>
        <v>8.9552238805970144E-2</v>
      </c>
    </row>
    <row r="118" spans="2:13" x14ac:dyDescent="0.55000000000000004">
      <c r="B118" s="19" t="s">
        <v>2137</v>
      </c>
      <c r="C118" s="19">
        <v>72</v>
      </c>
      <c r="D118" s="19">
        <v>26</v>
      </c>
      <c r="E118" s="80"/>
      <c r="F118" s="19">
        <v>34</v>
      </c>
      <c r="G118" s="23">
        <f t="shared" ref="G118:G119" si="54">F118/C118</f>
        <v>0.47222222222222221</v>
      </c>
      <c r="H118" s="19">
        <v>50</v>
      </c>
      <c r="I118" s="23">
        <f t="shared" ref="I118:I119" si="55">H118/C118</f>
        <v>0.69444444444444442</v>
      </c>
      <c r="J118" s="41"/>
      <c r="K118" s="42"/>
      <c r="L118" s="19">
        <v>1</v>
      </c>
      <c r="M118" s="23">
        <f t="shared" ref="M118:M119" si="56">L118/C118</f>
        <v>1.3888888888888888E-2</v>
      </c>
    </row>
    <row r="119" spans="2:13" x14ac:dyDescent="0.55000000000000004">
      <c r="B119" s="19" t="s">
        <v>2138</v>
      </c>
      <c r="C119" s="19">
        <v>68</v>
      </c>
      <c r="D119" s="32">
        <v>26</v>
      </c>
      <c r="E119" s="81"/>
      <c r="F119" s="19">
        <v>31</v>
      </c>
      <c r="G119" s="23">
        <f t="shared" si="54"/>
        <v>0.45588235294117646</v>
      </c>
      <c r="H119" s="19">
        <v>39</v>
      </c>
      <c r="I119" s="23">
        <f t="shared" si="55"/>
        <v>0.57352941176470584</v>
      </c>
      <c r="J119" s="41"/>
      <c r="K119" s="42"/>
      <c r="L119" s="19">
        <v>9</v>
      </c>
      <c r="M119" s="23">
        <f t="shared" si="56"/>
        <v>0.13235294117647059</v>
      </c>
    </row>
    <row r="120" spans="2:13" x14ac:dyDescent="0.55000000000000004">
      <c r="C120" s="33"/>
      <c r="D120" s="46"/>
      <c r="F120" s="17" t="s">
        <v>2144</v>
      </c>
      <c r="G120" s="35">
        <f>AVERAGE(G117:G119)</f>
        <v>0.51334829122362036</v>
      </c>
      <c r="H120" s="26"/>
      <c r="I120" s="43"/>
      <c r="J120" s="26"/>
      <c r="K120" s="34">
        <f>AVERAGE(I117:I119)</f>
        <v>0.656488797840861</v>
      </c>
      <c r="L120" s="26"/>
      <c r="M120" s="26">
        <f>AVERAGE(M117:M119)</f>
        <v>7.8598022957109867E-2</v>
      </c>
    </row>
    <row r="121" spans="2:13" x14ac:dyDescent="0.55000000000000004">
      <c r="C121" s="33"/>
      <c r="G121" s="43"/>
      <c r="H121" s="26"/>
      <c r="I121" s="43"/>
      <c r="J121" s="26"/>
      <c r="K121" s="43"/>
      <c r="L121" s="26"/>
      <c r="M121" s="26"/>
    </row>
    <row r="122" spans="2:13" x14ac:dyDescent="0.55000000000000004">
      <c r="C122" s="33"/>
      <c r="F122" s="17" t="s">
        <v>3547</v>
      </c>
      <c r="G122" s="35">
        <f>AVERAGE(G114,G120)</f>
        <v>0.53758261555716536</v>
      </c>
      <c r="H122" s="26"/>
      <c r="I122" s="43"/>
      <c r="J122" s="26"/>
      <c r="K122" s="34">
        <f>AVERAGE(K114,K120)</f>
        <v>0.73346980875649603</v>
      </c>
      <c r="L122" s="26"/>
      <c r="M122" s="59">
        <f>AVERAGE(M114,M120)</f>
        <v>6.9544343901141448E-2</v>
      </c>
    </row>
    <row r="123" spans="2:13" ht="49.5" customHeight="1" x14ac:dyDescent="0.55000000000000004">
      <c r="B123" s="28" t="s">
        <v>3719</v>
      </c>
      <c r="C123" s="27"/>
      <c r="D123" s="27"/>
      <c r="E123" s="27"/>
      <c r="F123" s="27"/>
      <c r="G123" s="27"/>
      <c r="H123" s="27"/>
      <c r="I123" s="27"/>
      <c r="J123" s="27"/>
      <c r="K123" s="27"/>
      <c r="L123" s="27"/>
      <c r="M123" s="27"/>
    </row>
    <row r="124" spans="2:13" x14ac:dyDescent="0.55000000000000004">
      <c r="B124" s="86"/>
      <c r="C124" s="88" t="s">
        <v>2135</v>
      </c>
      <c r="D124" s="83" t="s">
        <v>2139</v>
      </c>
      <c r="E124" s="83" t="s">
        <v>2147</v>
      </c>
      <c r="F124" s="89" t="s">
        <v>2142</v>
      </c>
      <c r="G124" s="90"/>
      <c r="H124" s="77" t="s">
        <v>2146</v>
      </c>
      <c r="I124" s="82"/>
      <c r="J124" s="77" t="s">
        <v>2148</v>
      </c>
      <c r="K124" s="78"/>
      <c r="L124" s="85" t="s">
        <v>2143</v>
      </c>
      <c r="M124" s="93"/>
    </row>
    <row r="125" spans="2:13" x14ac:dyDescent="0.55000000000000004">
      <c r="B125" s="87"/>
      <c r="C125" s="84"/>
      <c r="D125" s="84"/>
      <c r="E125" s="84"/>
      <c r="F125" s="20" t="s">
        <v>3</v>
      </c>
      <c r="G125" s="20" t="s">
        <v>2140</v>
      </c>
      <c r="H125" s="21" t="s">
        <v>3</v>
      </c>
      <c r="I125" s="21" t="s">
        <v>2140</v>
      </c>
      <c r="J125" s="21" t="s">
        <v>3</v>
      </c>
      <c r="K125" s="21" t="s">
        <v>2140</v>
      </c>
      <c r="L125" s="22" t="s">
        <v>2141</v>
      </c>
      <c r="M125" s="94" t="s">
        <v>2140</v>
      </c>
    </row>
    <row r="126" spans="2:13" x14ac:dyDescent="0.55000000000000004">
      <c r="B126" s="19" t="s">
        <v>2136</v>
      </c>
      <c r="C126" s="19">
        <v>92</v>
      </c>
      <c r="D126" s="19">
        <v>45</v>
      </c>
      <c r="E126" s="79">
        <v>14</v>
      </c>
      <c r="F126" s="19">
        <v>31</v>
      </c>
      <c r="G126" s="23">
        <f>F126/C126</f>
        <v>0.33695652173913043</v>
      </c>
      <c r="H126" s="40"/>
      <c r="I126" s="42"/>
      <c r="J126" s="19">
        <v>37</v>
      </c>
      <c r="K126" s="23">
        <f t="shared" ref="K126:K128" si="57">J126/C126</f>
        <v>0.40217391304347827</v>
      </c>
      <c r="L126" s="19">
        <v>77</v>
      </c>
      <c r="M126" s="23">
        <f>L126/C126</f>
        <v>0.83695652173913049</v>
      </c>
    </row>
    <row r="127" spans="2:13" x14ac:dyDescent="0.55000000000000004">
      <c r="B127" s="19" t="s">
        <v>2137</v>
      </c>
      <c r="C127" s="19">
        <v>84</v>
      </c>
      <c r="D127" s="19">
        <v>44</v>
      </c>
      <c r="E127" s="80"/>
      <c r="F127" s="30">
        <v>49</v>
      </c>
      <c r="G127" s="31">
        <f t="shared" ref="G127:G128" si="58">F127/C127</f>
        <v>0.58333333333333337</v>
      </c>
      <c r="H127" s="40"/>
      <c r="I127" s="42"/>
      <c r="J127" s="30">
        <v>66</v>
      </c>
      <c r="K127" s="31">
        <f t="shared" si="57"/>
        <v>0.7857142857142857</v>
      </c>
      <c r="L127" s="19">
        <v>73</v>
      </c>
      <c r="M127" s="23">
        <f t="shared" ref="M127:M128" si="59">L127/C127</f>
        <v>0.86904761904761907</v>
      </c>
    </row>
    <row r="128" spans="2:13" x14ac:dyDescent="0.55000000000000004">
      <c r="B128" s="19" t="s">
        <v>2138</v>
      </c>
      <c r="C128" s="19">
        <v>78</v>
      </c>
      <c r="D128" s="32">
        <v>32</v>
      </c>
      <c r="E128" s="81"/>
      <c r="F128" s="19">
        <v>33</v>
      </c>
      <c r="G128" s="23">
        <f t="shared" si="58"/>
        <v>0.42307692307692307</v>
      </c>
      <c r="H128" s="40"/>
      <c r="I128" s="42"/>
      <c r="J128" s="19">
        <v>44</v>
      </c>
      <c r="K128" s="23">
        <f t="shared" si="57"/>
        <v>0.5641025641025641</v>
      </c>
      <c r="L128" s="19"/>
      <c r="M128" s="23">
        <f t="shared" si="59"/>
        <v>0</v>
      </c>
    </row>
    <row r="129" spans="2:13" ht="20.5" customHeight="1" x14ac:dyDescent="0.55000000000000004">
      <c r="B129" s="28" t="s">
        <v>3720</v>
      </c>
      <c r="C129" s="33"/>
      <c r="D129" s="46"/>
      <c r="F129" s="17" t="s">
        <v>2144</v>
      </c>
      <c r="G129" s="35">
        <f>AVERAGE(G126:G128)</f>
        <v>0.44778892604979564</v>
      </c>
      <c r="H129" s="26"/>
      <c r="I129" s="47"/>
      <c r="J129" s="26"/>
      <c r="K129" s="34">
        <f>AVERAGE(K126:K128)</f>
        <v>0.58399692095344269</v>
      </c>
      <c r="L129" s="26"/>
      <c r="M129" s="26">
        <f>AVERAGE(M126:M127)</f>
        <v>0.85300207039337472</v>
      </c>
    </row>
    <row r="130" spans="2:13" x14ac:dyDescent="0.55000000000000004">
      <c r="B130" s="86"/>
      <c r="C130" s="88" t="s">
        <v>2135</v>
      </c>
      <c r="D130" s="83" t="s">
        <v>2139</v>
      </c>
      <c r="E130" s="83" t="s">
        <v>2147</v>
      </c>
      <c r="F130" s="89" t="s">
        <v>2142</v>
      </c>
      <c r="G130" s="90"/>
      <c r="H130" s="77" t="s">
        <v>2146</v>
      </c>
      <c r="I130" s="82"/>
      <c r="J130" s="77" t="s">
        <v>2148</v>
      </c>
      <c r="K130" s="78"/>
      <c r="L130" s="85" t="s">
        <v>2143</v>
      </c>
      <c r="M130" s="93"/>
    </row>
    <row r="131" spans="2:13" x14ac:dyDescent="0.55000000000000004">
      <c r="B131" s="87"/>
      <c r="C131" s="84"/>
      <c r="D131" s="84"/>
      <c r="E131" s="84"/>
      <c r="F131" s="20" t="s">
        <v>3</v>
      </c>
      <c r="G131" s="20" t="s">
        <v>2140</v>
      </c>
      <c r="H131" s="21" t="s">
        <v>3</v>
      </c>
      <c r="I131" s="21" t="s">
        <v>2140</v>
      </c>
      <c r="J131" s="21" t="s">
        <v>3</v>
      </c>
      <c r="K131" s="21" t="s">
        <v>2140</v>
      </c>
      <c r="L131" s="22" t="s">
        <v>2141</v>
      </c>
      <c r="M131" s="94" t="s">
        <v>2140</v>
      </c>
    </row>
    <row r="132" spans="2:13" x14ac:dyDescent="0.55000000000000004">
      <c r="B132" s="19" t="s">
        <v>2136</v>
      </c>
      <c r="C132" s="19">
        <v>75</v>
      </c>
      <c r="D132" s="19">
        <v>24</v>
      </c>
      <c r="E132" s="79">
        <v>14</v>
      </c>
      <c r="F132" s="19">
        <v>30</v>
      </c>
      <c r="G132" s="23">
        <f>F132/C132</f>
        <v>0.4</v>
      </c>
      <c r="H132" s="41">
        <v>44</v>
      </c>
      <c r="I132" s="42">
        <f>H132/C132</f>
        <v>0.58666666666666667</v>
      </c>
      <c r="J132" s="41"/>
      <c r="K132" s="42"/>
      <c r="L132" s="19"/>
      <c r="M132" s="23">
        <f>L132/C132</f>
        <v>0</v>
      </c>
    </row>
    <row r="133" spans="2:13" x14ac:dyDescent="0.55000000000000004">
      <c r="B133" s="19" t="s">
        <v>2137</v>
      </c>
      <c r="C133" s="19">
        <v>114</v>
      </c>
      <c r="D133" s="19">
        <v>36</v>
      </c>
      <c r="E133" s="80"/>
      <c r="F133" s="24">
        <v>27</v>
      </c>
      <c r="G133" s="25">
        <f t="shared" ref="G133:G134" si="60">F133/C133</f>
        <v>0.23684210526315788</v>
      </c>
      <c r="H133" s="41"/>
      <c r="I133" s="42"/>
      <c r="J133" s="41">
        <v>35</v>
      </c>
      <c r="K133" s="42">
        <f t="shared" ref="K133:K134" si="61">J133/C133</f>
        <v>0.30701754385964913</v>
      </c>
      <c r="L133" s="19">
        <v>90</v>
      </c>
      <c r="M133" s="23">
        <f t="shared" ref="M133:M134" si="62">L133/C133</f>
        <v>0.78947368421052633</v>
      </c>
    </row>
    <row r="134" spans="2:13" x14ac:dyDescent="0.55000000000000004">
      <c r="B134" s="19" t="s">
        <v>2138</v>
      </c>
      <c r="C134" s="19">
        <v>59</v>
      </c>
      <c r="D134" s="32">
        <v>32</v>
      </c>
      <c r="E134" s="81"/>
      <c r="F134" s="19">
        <v>30</v>
      </c>
      <c r="G134" s="23">
        <f t="shared" si="60"/>
        <v>0.50847457627118642</v>
      </c>
      <c r="H134" s="41"/>
      <c r="I134" s="42"/>
      <c r="J134" s="41">
        <v>47</v>
      </c>
      <c r="K134" s="42">
        <f t="shared" si="61"/>
        <v>0.79661016949152541</v>
      </c>
      <c r="L134" s="19">
        <v>56</v>
      </c>
      <c r="M134" s="23">
        <f t="shared" si="62"/>
        <v>0.94915254237288138</v>
      </c>
    </row>
    <row r="135" spans="2:13" x14ac:dyDescent="0.55000000000000004">
      <c r="C135" s="33"/>
      <c r="D135" s="46"/>
      <c r="F135" s="17" t="s">
        <v>2144</v>
      </c>
      <c r="G135" s="35">
        <f>AVERAGE(G132:G134)</f>
        <v>0.38177222717811476</v>
      </c>
      <c r="H135" s="26"/>
      <c r="I135" s="43"/>
      <c r="J135" s="26"/>
      <c r="K135" s="34">
        <f>AVERAGE(I132,K133,K134)</f>
        <v>0.56343146000594713</v>
      </c>
      <c r="L135" s="26"/>
      <c r="M135" s="26">
        <f>AVERAGE(M133:M134)</f>
        <v>0.8693131132917038</v>
      </c>
    </row>
    <row r="137" spans="2:13" x14ac:dyDescent="0.55000000000000004">
      <c r="F137" s="17" t="s">
        <v>3547</v>
      </c>
      <c r="G137" s="37">
        <f>AVERAGE(G129,G135)</f>
        <v>0.41478057661395518</v>
      </c>
      <c r="K137" s="36">
        <f>AVERAGE(K129,K135)</f>
        <v>0.57371419047969496</v>
      </c>
      <c r="M137" s="29">
        <f>AVERAGE(M129,M135)</f>
        <v>0.86115759184253926</v>
      </c>
    </row>
  </sheetData>
  <mergeCells count="162">
    <mergeCell ref="B10:B11"/>
    <mergeCell ref="C10:C11"/>
    <mergeCell ref="D10:D11"/>
    <mergeCell ref="E10:E11"/>
    <mergeCell ref="D25:D26"/>
    <mergeCell ref="E25:E26"/>
    <mergeCell ref="F25:G25"/>
    <mergeCell ref="H25:I25"/>
    <mergeCell ref="J4:K4"/>
    <mergeCell ref="L4:M4"/>
    <mergeCell ref="E6:E8"/>
    <mergeCell ref="B19:B20"/>
    <mergeCell ref="C19:C20"/>
    <mergeCell ref="D19:D20"/>
    <mergeCell ref="E19:E20"/>
    <mergeCell ref="F19:G19"/>
    <mergeCell ref="H19:I19"/>
    <mergeCell ref="B4:B5"/>
    <mergeCell ref="C4:C5"/>
    <mergeCell ref="D4:D5"/>
    <mergeCell ref="E4:E5"/>
    <mergeCell ref="F4:G4"/>
    <mergeCell ref="H4:I4"/>
    <mergeCell ref="J19:K19"/>
    <mergeCell ref="L19:M19"/>
    <mergeCell ref="H40:I40"/>
    <mergeCell ref="J40:K40"/>
    <mergeCell ref="L40:M40"/>
    <mergeCell ref="E42:E44"/>
    <mergeCell ref="B40:B41"/>
    <mergeCell ref="C40:C41"/>
    <mergeCell ref="D40:D41"/>
    <mergeCell ref="E40:E41"/>
    <mergeCell ref="F40:G40"/>
    <mergeCell ref="J109:K109"/>
    <mergeCell ref="L109:M109"/>
    <mergeCell ref="J25:K25"/>
    <mergeCell ref="L25:M25"/>
    <mergeCell ref="E27:E29"/>
    <mergeCell ref="E51:E53"/>
    <mergeCell ref="J70:K70"/>
    <mergeCell ref="L70:M70"/>
    <mergeCell ref="E72:E74"/>
    <mergeCell ref="E87:E89"/>
    <mergeCell ref="E102:E104"/>
    <mergeCell ref="E36:E38"/>
    <mergeCell ref="E49:E50"/>
    <mergeCell ref="F49:G49"/>
    <mergeCell ref="H49:I49"/>
    <mergeCell ref="J49:K49"/>
    <mergeCell ref="L49:M49"/>
    <mergeCell ref="J10:K10"/>
    <mergeCell ref="L10:M10"/>
    <mergeCell ref="E12:E14"/>
    <mergeCell ref="B25:B26"/>
    <mergeCell ref="J55:K55"/>
    <mergeCell ref="L55:M55"/>
    <mergeCell ref="E57:E59"/>
    <mergeCell ref="J64:K64"/>
    <mergeCell ref="L64:M64"/>
    <mergeCell ref="F10:G10"/>
    <mergeCell ref="H10:I10"/>
    <mergeCell ref="B49:B50"/>
    <mergeCell ref="C49:C50"/>
    <mergeCell ref="D49:D50"/>
    <mergeCell ref="E21:E23"/>
    <mergeCell ref="B34:B35"/>
    <mergeCell ref="C34:C35"/>
    <mergeCell ref="D34:D35"/>
    <mergeCell ref="E34:E35"/>
    <mergeCell ref="F34:G34"/>
    <mergeCell ref="H34:I34"/>
    <mergeCell ref="J34:K34"/>
    <mergeCell ref="L34:M34"/>
    <mergeCell ref="C25:C26"/>
    <mergeCell ref="B70:B71"/>
    <mergeCell ref="C70:C71"/>
    <mergeCell ref="D70:D71"/>
    <mergeCell ref="E70:E71"/>
    <mergeCell ref="F70:G70"/>
    <mergeCell ref="H70:I70"/>
    <mergeCell ref="B55:B56"/>
    <mergeCell ref="C55:C56"/>
    <mergeCell ref="D55:D56"/>
    <mergeCell ref="E55:E56"/>
    <mergeCell ref="F55:G55"/>
    <mergeCell ref="H55:I55"/>
    <mergeCell ref="E66:E68"/>
    <mergeCell ref="B64:B65"/>
    <mergeCell ref="C64:C65"/>
    <mergeCell ref="D64:D65"/>
    <mergeCell ref="E64:E65"/>
    <mergeCell ref="F64:G64"/>
    <mergeCell ref="H64:I64"/>
    <mergeCell ref="B85:B86"/>
    <mergeCell ref="C85:C86"/>
    <mergeCell ref="D85:D86"/>
    <mergeCell ref="E85:E86"/>
    <mergeCell ref="F85:G85"/>
    <mergeCell ref="H85:I85"/>
    <mergeCell ref="J79:K79"/>
    <mergeCell ref="L79:M79"/>
    <mergeCell ref="E81:E83"/>
    <mergeCell ref="B79:B80"/>
    <mergeCell ref="C79:C80"/>
    <mergeCell ref="D79:D80"/>
    <mergeCell ref="E79:E80"/>
    <mergeCell ref="F79:G79"/>
    <mergeCell ref="H79:I79"/>
    <mergeCell ref="J85:K85"/>
    <mergeCell ref="L85:M85"/>
    <mergeCell ref="B100:B101"/>
    <mergeCell ref="C100:C101"/>
    <mergeCell ref="D100:D101"/>
    <mergeCell ref="E100:E101"/>
    <mergeCell ref="F100:G100"/>
    <mergeCell ref="H100:I100"/>
    <mergeCell ref="J94:K94"/>
    <mergeCell ref="L94:M94"/>
    <mergeCell ref="E96:E98"/>
    <mergeCell ref="B94:B95"/>
    <mergeCell ref="C94:C95"/>
    <mergeCell ref="D94:D95"/>
    <mergeCell ref="E94:E95"/>
    <mergeCell ref="F94:G94"/>
    <mergeCell ref="H94:I94"/>
    <mergeCell ref="J100:K100"/>
    <mergeCell ref="L100:M100"/>
    <mergeCell ref="B115:B116"/>
    <mergeCell ref="C115:C116"/>
    <mergeCell ref="D115:D116"/>
    <mergeCell ref="E115:E116"/>
    <mergeCell ref="F115:G115"/>
    <mergeCell ref="H115:I115"/>
    <mergeCell ref="B109:B110"/>
    <mergeCell ref="C109:C110"/>
    <mergeCell ref="D109:D110"/>
    <mergeCell ref="E109:E110"/>
    <mergeCell ref="F109:G109"/>
    <mergeCell ref="H109:I109"/>
    <mergeCell ref="E111:E113"/>
    <mergeCell ref="J130:K130"/>
    <mergeCell ref="L130:M130"/>
    <mergeCell ref="E132:E134"/>
    <mergeCell ref="J115:K115"/>
    <mergeCell ref="L115:M115"/>
    <mergeCell ref="E117:E119"/>
    <mergeCell ref="B130:B131"/>
    <mergeCell ref="C130:C131"/>
    <mergeCell ref="D130:D131"/>
    <mergeCell ref="E130:E131"/>
    <mergeCell ref="F130:G130"/>
    <mergeCell ref="H130:I130"/>
    <mergeCell ref="J124:K124"/>
    <mergeCell ref="L124:M124"/>
    <mergeCell ref="E126:E128"/>
    <mergeCell ref="B124:B125"/>
    <mergeCell ref="C124:C125"/>
    <mergeCell ref="D124:D125"/>
    <mergeCell ref="E124:E125"/>
    <mergeCell ref="F124:G124"/>
    <mergeCell ref="H124:I124"/>
  </mergeCells>
  <phoneticPr fontId="3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985550-2149-4F03-A78C-A10858C7AD2F}">
  <dimension ref="A1:H45"/>
  <sheetViews>
    <sheetView topLeftCell="A16" workbookViewId="0">
      <selection activeCell="S58" sqref="S58"/>
    </sheetView>
  </sheetViews>
  <sheetFormatPr defaultRowHeight="18" x14ac:dyDescent="0.55000000000000004"/>
  <cols>
    <col min="1" max="1" width="3.5" customWidth="1"/>
    <col min="4" max="4" width="11.1640625" bestFit="1" customWidth="1"/>
    <col min="6" max="6" width="11.1640625" bestFit="1" customWidth="1"/>
    <col min="7" max="7" width="11.75" bestFit="1" customWidth="1"/>
    <col min="8" max="8" width="11.6640625" customWidth="1"/>
  </cols>
  <sheetData>
    <row r="1" spans="1:8" x14ac:dyDescent="0.55000000000000004">
      <c r="A1" t="s">
        <v>3771</v>
      </c>
    </row>
    <row r="2" spans="1:8" x14ac:dyDescent="0.55000000000000004">
      <c r="B2" t="s">
        <v>646</v>
      </c>
    </row>
    <row r="3" spans="1:8" x14ac:dyDescent="0.55000000000000004">
      <c r="B3" s="74"/>
      <c r="C3" s="74" t="s">
        <v>3774</v>
      </c>
      <c r="D3" s="74" t="s">
        <v>3775</v>
      </c>
      <c r="E3" s="74" t="s">
        <v>3776</v>
      </c>
      <c r="F3" s="74" t="s">
        <v>3777</v>
      </c>
      <c r="G3" s="74" t="s">
        <v>3779</v>
      </c>
      <c r="H3" s="74" t="s">
        <v>3778</v>
      </c>
    </row>
    <row r="4" spans="1:8" x14ac:dyDescent="0.55000000000000004">
      <c r="B4" s="74" t="s">
        <v>3772</v>
      </c>
      <c r="C4" s="76">
        <v>0.76400000000000001</v>
      </c>
      <c r="D4" s="76">
        <v>0.77600000000000002</v>
      </c>
      <c r="E4" s="76">
        <v>0.879</v>
      </c>
      <c r="F4" s="76">
        <v>0.6</v>
      </c>
      <c r="G4" s="76">
        <v>0.72299999999999998</v>
      </c>
      <c r="H4" s="76">
        <v>0.56000000000000005</v>
      </c>
    </row>
    <row r="5" spans="1:8" x14ac:dyDescent="0.55000000000000004">
      <c r="B5" s="74" t="s">
        <v>3773</v>
      </c>
      <c r="C5" s="76">
        <v>0.88800000000000001</v>
      </c>
      <c r="D5" s="76">
        <v>0.84699999999999998</v>
      </c>
      <c r="E5" s="76">
        <v>0.92500000000000004</v>
      </c>
      <c r="F5" s="76">
        <v>0.66400000000000003</v>
      </c>
      <c r="G5" s="76">
        <v>0.752</v>
      </c>
      <c r="H5" s="76">
        <v>0.71599999999999997</v>
      </c>
    </row>
    <row r="7" spans="1:8" x14ac:dyDescent="0.55000000000000004">
      <c r="B7" t="s">
        <v>460</v>
      </c>
    </row>
    <row r="8" spans="1:8" x14ac:dyDescent="0.55000000000000004">
      <c r="B8" s="74"/>
      <c r="C8" s="74" t="s">
        <v>3774</v>
      </c>
      <c r="D8" s="74" t="s">
        <v>3775</v>
      </c>
      <c r="E8" s="74" t="s">
        <v>3776</v>
      </c>
      <c r="F8" s="74" t="s">
        <v>3777</v>
      </c>
      <c r="G8" s="74" t="s">
        <v>3779</v>
      </c>
      <c r="H8" s="74" t="s">
        <v>3778</v>
      </c>
    </row>
    <row r="9" spans="1:8" x14ac:dyDescent="0.55000000000000004">
      <c r="B9" s="74" t="s">
        <v>3772</v>
      </c>
      <c r="C9" s="76">
        <v>0.47199999999999998</v>
      </c>
      <c r="D9" s="76">
        <v>0.52400000000000002</v>
      </c>
      <c r="E9" s="76">
        <v>0.41299999999999998</v>
      </c>
      <c r="F9" s="76">
        <v>0.41299999999999998</v>
      </c>
      <c r="G9" s="76">
        <v>0.434</v>
      </c>
      <c r="H9" s="76">
        <v>0.26400000000000001</v>
      </c>
    </row>
    <row r="10" spans="1:8" x14ac:dyDescent="0.55000000000000004">
      <c r="B10" s="74" t="s">
        <v>3773</v>
      </c>
      <c r="C10" s="76">
        <v>0.64400000000000002</v>
      </c>
      <c r="D10" s="76">
        <v>0.58699999999999997</v>
      </c>
      <c r="E10" s="76">
        <v>0.46200000000000002</v>
      </c>
      <c r="F10" s="76">
        <v>0.52200000000000002</v>
      </c>
      <c r="G10" s="76">
        <v>0.48699999999999999</v>
      </c>
      <c r="H10" s="76">
        <v>0.30099999999999999</v>
      </c>
    </row>
    <row r="12" spans="1:8" x14ac:dyDescent="0.55000000000000004">
      <c r="B12" t="s">
        <v>930</v>
      </c>
    </row>
    <row r="13" spans="1:8" x14ac:dyDescent="0.55000000000000004">
      <c r="B13" s="74"/>
      <c r="C13" s="74" t="s">
        <v>3774</v>
      </c>
      <c r="D13" s="74" t="s">
        <v>3775</v>
      </c>
      <c r="E13" s="74" t="s">
        <v>3776</v>
      </c>
      <c r="F13" s="74" t="s">
        <v>3777</v>
      </c>
      <c r="G13" s="74" t="s">
        <v>3779</v>
      </c>
      <c r="H13" s="74" t="s">
        <v>3778</v>
      </c>
    </row>
    <row r="14" spans="1:8" x14ac:dyDescent="0.55000000000000004">
      <c r="B14" s="74" t="s">
        <v>3772</v>
      </c>
      <c r="C14" s="76">
        <v>0.40799999999999997</v>
      </c>
      <c r="D14" s="76">
        <v>0.41499999999999998</v>
      </c>
      <c r="E14" s="76">
        <v>0.33300000000000002</v>
      </c>
      <c r="F14" s="76">
        <v>0.313</v>
      </c>
      <c r="G14" s="76">
        <v>0.38</v>
      </c>
      <c r="H14" s="76">
        <v>0.48199999999999998</v>
      </c>
    </row>
    <row r="15" spans="1:8" x14ac:dyDescent="0.55000000000000004">
      <c r="B15" s="74" t="s">
        <v>3773</v>
      </c>
      <c r="C15" s="76">
        <v>0.65800000000000003</v>
      </c>
      <c r="D15" s="76">
        <v>0.50800000000000001</v>
      </c>
      <c r="E15" s="76">
        <v>0.52500000000000002</v>
      </c>
      <c r="F15" s="76">
        <v>0.53</v>
      </c>
      <c r="G15" s="76">
        <v>0.54900000000000004</v>
      </c>
      <c r="H15" s="76">
        <v>0.6</v>
      </c>
    </row>
    <row r="17" spans="2:8" x14ac:dyDescent="0.55000000000000004">
      <c r="B17" t="s">
        <v>3780</v>
      </c>
    </row>
    <row r="18" spans="2:8" x14ac:dyDescent="0.55000000000000004">
      <c r="B18" s="74"/>
      <c r="C18" s="74" t="s">
        <v>3774</v>
      </c>
      <c r="D18" s="74" t="s">
        <v>3775</v>
      </c>
      <c r="E18" s="74" t="s">
        <v>3776</v>
      </c>
      <c r="F18" s="74" t="s">
        <v>3777</v>
      </c>
      <c r="G18" s="74" t="s">
        <v>3779</v>
      </c>
      <c r="H18" s="74" t="s">
        <v>3778</v>
      </c>
    </row>
    <row r="19" spans="2:8" x14ac:dyDescent="0.55000000000000004">
      <c r="B19" s="74" t="s">
        <v>3772</v>
      </c>
      <c r="C19" s="76">
        <v>0.57099999999999995</v>
      </c>
      <c r="D19" s="76">
        <v>0.91700000000000004</v>
      </c>
      <c r="E19" s="76">
        <v>0.45</v>
      </c>
      <c r="F19" s="76">
        <v>0.43099999999999999</v>
      </c>
      <c r="G19" s="76">
        <v>0.39200000000000002</v>
      </c>
      <c r="H19" s="76">
        <v>0.52100000000000002</v>
      </c>
    </row>
    <row r="20" spans="2:8" x14ac:dyDescent="0.55000000000000004">
      <c r="B20" s="74" t="s">
        <v>3773</v>
      </c>
      <c r="C20" s="76">
        <v>0.80400000000000005</v>
      </c>
      <c r="D20" s="76">
        <v>1</v>
      </c>
      <c r="E20" s="76">
        <v>0.58299999999999996</v>
      </c>
      <c r="F20" s="76">
        <v>0.75900000000000001</v>
      </c>
      <c r="G20" s="76">
        <v>0.68</v>
      </c>
      <c r="H20" s="76">
        <v>0.66700000000000004</v>
      </c>
    </row>
    <row r="22" spans="2:8" x14ac:dyDescent="0.55000000000000004">
      <c r="B22" t="s">
        <v>3781</v>
      </c>
    </row>
    <row r="23" spans="2:8" x14ac:dyDescent="0.55000000000000004">
      <c r="B23" s="74"/>
      <c r="C23" s="74" t="s">
        <v>3774</v>
      </c>
      <c r="D23" s="74" t="s">
        <v>3775</v>
      </c>
      <c r="E23" s="74" t="s">
        <v>3776</v>
      </c>
      <c r="F23" s="74" t="s">
        <v>3777</v>
      </c>
      <c r="G23" s="74" t="s">
        <v>3779</v>
      </c>
      <c r="H23" s="74" t="s">
        <v>3778</v>
      </c>
    </row>
    <row r="24" spans="2:8" x14ac:dyDescent="0.55000000000000004">
      <c r="B24" s="74" t="s">
        <v>3772</v>
      </c>
      <c r="C24" s="76">
        <v>0.44</v>
      </c>
      <c r="D24" s="76">
        <v>0.36399999999999999</v>
      </c>
      <c r="E24" s="76">
        <v>0.36</v>
      </c>
      <c r="F24" s="76">
        <v>0.41899999999999998</v>
      </c>
      <c r="G24" s="76">
        <v>0.39</v>
      </c>
      <c r="H24" s="76">
        <v>0.44900000000000001</v>
      </c>
    </row>
    <row r="25" spans="2:8" x14ac:dyDescent="0.55000000000000004">
      <c r="B25" s="74" t="s">
        <v>3773</v>
      </c>
      <c r="C25" s="76">
        <v>0.5</v>
      </c>
      <c r="D25" s="76">
        <v>0.46899999999999997</v>
      </c>
      <c r="E25" s="76">
        <v>0.46</v>
      </c>
      <c r="F25" s="76">
        <v>0.55900000000000005</v>
      </c>
      <c r="G25" s="76">
        <v>0.53400000000000003</v>
      </c>
      <c r="H25" s="76">
        <v>0.56100000000000005</v>
      </c>
    </row>
    <row r="27" spans="2:8" x14ac:dyDescent="0.55000000000000004">
      <c r="B27" t="s">
        <v>3782</v>
      </c>
    </row>
    <row r="28" spans="2:8" x14ac:dyDescent="0.55000000000000004">
      <c r="B28" s="74"/>
      <c r="C28" s="74" t="s">
        <v>3774</v>
      </c>
      <c r="D28" s="74" t="s">
        <v>3775</v>
      </c>
      <c r="E28" s="74" t="s">
        <v>3776</v>
      </c>
      <c r="F28" s="74" t="s">
        <v>3777</v>
      </c>
      <c r="G28" s="74" t="s">
        <v>3779</v>
      </c>
      <c r="H28" s="74" t="s">
        <v>3778</v>
      </c>
    </row>
    <row r="29" spans="2:8" x14ac:dyDescent="0.55000000000000004">
      <c r="B29" s="74" t="s">
        <v>3772</v>
      </c>
      <c r="C29" s="76">
        <v>0.59699999999999998</v>
      </c>
      <c r="D29" s="76">
        <v>0.43099999999999999</v>
      </c>
      <c r="E29" s="76">
        <v>0.51</v>
      </c>
      <c r="F29" s="76">
        <v>0.57999999999999996</v>
      </c>
      <c r="G29" s="76">
        <v>0.56399999999999995</v>
      </c>
      <c r="H29" s="76">
        <v>0.51300000000000001</v>
      </c>
    </row>
    <row r="30" spans="2:8" x14ac:dyDescent="0.55000000000000004">
      <c r="B30" s="74" t="s">
        <v>3773</v>
      </c>
      <c r="C30" s="76">
        <v>0.69399999999999995</v>
      </c>
      <c r="D30" s="76">
        <v>0.53900000000000003</v>
      </c>
      <c r="E30" s="76">
        <v>0.59199999999999997</v>
      </c>
      <c r="F30" s="76">
        <v>0.63600000000000001</v>
      </c>
      <c r="G30" s="76">
        <v>0.72299999999999998</v>
      </c>
      <c r="H30" s="76">
        <v>0.61799999999999999</v>
      </c>
    </row>
    <row r="32" spans="2:8" x14ac:dyDescent="0.55000000000000004">
      <c r="B32" t="s">
        <v>740</v>
      </c>
    </row>
    <row r="33" spans="2:8" x14ac:dyDescent="0.55000000000000004">
      <c r="B33" s="74"/>
      <c r="C33" s="74" t="s">
        <v>3774</v>
      </c>
      <c r="D33" s="74" t="s">
        <v>3775</v>
      </c>
      <c r="E33" s="74" t="s">
        <v>3776</v>
      </c>
      <c r="F33" s="74" t="s">
        <v>3777</v>
      </c>
      <c r="G33" s="74" t="s">
        <v>3778</v>
      </c>
      <c r="H33" s="74" t="s">
        <v>3779</v>
      </c>
    </row>
    <row r="34" spans="2:8" x14ac:dyDescent="0.55000000000000004">
      <c r="B34" s="74" t="s">
        <v>3772</v>
      </c>
      <c r="C34" s="76">
        <v>0.60499999999999998</v>
      </c>
      <c r="D34" s="76">
        <v>0.76500000000000001</v>
      </c>
      <c r="E34" s="76">
        <v>0.61499999999999999</v>
      </c>
      <c r="F34" s="76">
        <v>0.65300000000000002</v>
      </c>
      <c r="G34" s="76">
        <v>0.39600000000000002</v>
      </c>
      <c r="H34" s="76">
        <v>0.432</v>
      </c>
    </row>
    <row r="35" spans="2:8" x14ac:dyDescent="0.55000000000000004">
      <c r="B35" s="74" t="s">
        <v>3773</v>
      </c>
      <c r="C35" s="76">
        <v>0.73699999999999999</v>
      </c>
      <c r="D35" s="76">
        <v>1</v>
      </c>
      <c r="E35" s="76">
        <v>0.73099999999999998</v>
      </c>
      <c r="F35" s="76">
        <v>0.73499999999999999</v>
      </c>
      <c r="G35" s="76">
        <v>0.52100000000000002</v>
      </c>
      <c r="H35" s="76">
        <v>0.63600000000000001</v>
      </c>
    </row>
    <row r="37" spans="2:8" x14ac:dyDescent="0.55000000000000004">
      <c r="B37" s="75">
        <v>470</v>
      </c>
    </row>
    <row r="38" spans="2:8" x14ac:dyDescent="0.55000000000000004">
      <c r="B38" s="74"/>
      <c r="C38" s="74" t="s">
        <v>3774</v>
      </c>
      <c r="D38" s="74" t="s">
        <v>3775</v>
      </c>
      <c r="E38" s="74" t="s">
        <v>3776</v>
      </c>
      <c r="F38" s="74" t="s">
        <v>3777</v>
      </c>
      <c r="G38" s="74" t="s">
        <v>3779</v>
      </c>
      <c r="H38" s="74" t="s">
        <v>3778</v>
      </c>
    </row>
    <row r="39" spans="2:8" x14ac:dyDescent="0.55000000000000004">
      <c r="B39" s="74" t="s">
        <v>3772</v>
      </c>
      <c r="C39" s="76">
        <v>0.61199999999999999</v>
      </c>
      <c r="D39" s="76">
        <v>0.75</v>
      </c>
      <c r="E39" s="76">
        <v>0.47199999999999998</v>
      </c>
      <c r="F39" s="76">
        <v>0.313</v>
      </c>
      <c r="G39" s="76">
        <v>0.623</v>
      </c>
      <c r="H39" s="76">
        <v>0.45600000000000002</v>
      </c>
    </row>
    <row r="40" spans="2:8" x14ac:dyDescent="0.55000000000000004">
      <c r="B40" s="74" t="s">
        <v>3773</v>
      </c>
      <c r="C40" s="76">
        <v>0.70099999999999996</v>
      </c>
      <c r="D40" s="76">
        <v>1</v>
      </c>
      <c r="E40" s="76">
        <v>0.69399999999999995</v>
      </c>
      <c r="F40" s="76">
        <v>0.56299999999999994</v>
      </c>
      <c r="G40" s="76">
        <v>0.86899999999999999</v>
      </c>
      <c r="H40" s="76">
        <v>0.57399999999999995</v>
      </c>
    </row>
    <row r="42" spans="2:8" x14ac:dyDescent="0.55000000000000004">
      <c r="B42" s="75" t="s">
        <v>3655</v>
      </c>
    </row>
    <row r="43" spans="2:8" x14ac:dyDescent="0.55000000000000004">
      <c r="B43" s="74"/>
      <c r="C43" s="74" t="s">
        <v>3774</v>
      </c>
      <c r="D43" s="74" t="s">
        <v>3775</v>
      </c>
      <c r="E43" s="74" t="s">
        <v>3776</v>
      </c>
      <c r="F43" s="74" t="s">
        <v>3777</v>
      </c>
      <c r="G43" s="74" t="s">
        <v>3778</v>
      </c>
      <c r="H43" s="74" t="s">
        <v>3779</v>
      </c>
    </row>
    <row r="44" spans="2:8" x14ac:dyDescent="0.55000000000000004">
      <c r="B44" s="74" t="s">
        <v>3772</v>
      </c>
      <c r="C44" s="76">
        <v>0.4</v>
      </c>
      <c r="D44" s="76">
        <v>0.33700000000000002</v>
      </c>
      <c r="E44" s="76">
        <v>0.23699999999999999</v>
      </c>
      <c r="F44" s="76">
        <v>0.58299999999999996</v>
      </c>
      <c r="G44" s="76">
        <v>0.50800000000000001</v>
      </c>
      <c r="H44" s="76">
        <v>0.42299999999999999</v>
      </c>
    </row>
    <row r="45" spans="2:8" x14ac:dyDescent="0.55000000000000004">
      <c r="B45" s="74" t="s">
        <v>3773</v>
      </c>
      <c r="C45" s="76">
        <v>0.58699999999999997</v>
      </c>
      <c r="D45" s="76">
        <v>0.40200000000000002</v>
      </c>
      <c r="E45" s="76">
        <v>0.307</v>
      </c>
      <c r="F45" s="76">
        <v>0.78600000000000003</v>
      </c>
      <c r="G45" s="76">
        <v>0.79700000000000004</v>
      </c>
      <c r="H45" s="76">
        <v>0.56399999999999995</v>
      </c>
    </row>
  </sheetData>
  <phoneticPr fontId="3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8</vt:i4>
      </vt:variant>
    </vt:vector>
  </HeadingPairs>
  <TitlesOfParts>
    <vt:vector size="8" baseType="lpstr">
      <vt:lpstr>2022PSデータ</vt:lpstr>
      <vt:lpstr>2023PSデータ</vt:lpstr>
      <vt:lpstr>2024PSデータ</vt:lpstr>
      <vt:lpstr>2022世界選手権データ</vt:lpstr>
      <vt:lpstr>2023世界選手権データ</vt:lpstr>
      <vt:lpstr>2024世界選手権データ</vt:lpstr>
      <vt:lpstr>全体纏め</vt:lpstr>
      <vt:lpstr>検証用グラフ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Takafumi Miyamoto</dc:creator>
  <cp:lastModifiedBy>Takafumi Miyamoto</cp:lastModifiedBy>
  <dcterms:created xsi:type="dcterms:W3CDTF">2024-10-13T05:23:19Z</dcterms:created>
  <dcterms:modified xsi:type="dcterms:W3CDTF">2024-12-29T02:43:03Z</dcterms:modified>
</cp:coreProperties>
</file>